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FTE'!$A$1:$I$162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G146" i="1" s="1"/>
  <c r="D146" i="1"/>
  <c r="H146" i="1" s="1"/>
  <c r="B146" i="1"/>
  <c r="G145" i="1"/>
  <c r="F145" i="1"/>
  <c r="B145" i="1"/>
  <c r="F144" i="1"/>
  <c r="G144" i="1" s="1"/>
  <c r="B144" i="1"/>
  <c r="F143" i="1"/>
  <c r="G143" i="1" s="1"/>
  <c r="B143" i="1"/>
  <c r="F142" i="1"/>
  <c r="G142" i="1" s="1"/>
  <c r="B142" i="1"/>
  <c r="F141" i="1"/>
  <c r="G141" i="1" s="1"/>
  <c r="B141" i="1"/>
  <c r="A141" i="1"/>
  <c r="F140" i="1"/>
  <c r="G140" i="1" s="1"/>
  <c r="D140" i="1"/>
  <c r="H140" i="1" s="1"/>
  <c r="B140" i="1"/>
  <c r="F139" i="1"/>
  <c r="G139" i="1" s="1"/>
  <c r="B139" i="1"/>
  <c r="F138" i="1"/>
  <c r="G138" i="1" s="1"/>
  <c r="B138" i="1"/>
  <c r="F137" i="1"/>
  <c r="G137" i="1" s="1"/>
  <c r="B137" i="1"/>
  <c r="F136" i="1"/>
  <c r="G136" i="1" s="1"/>
  <c r="B136" i="1"/>
  <c r="F135" i="1"/>
  <c r="G135" i="1" s="1"/>
  <c r="B135" i="1"/>
  <c r="A135" i="1"/>
  <c r="H134" i="1"/>
  <c r="G134" i="1"/>
  <c r="F134" i="1"/>
  <c r="D134" i="1"/>
  <c r="B134" i="1"/>
  <c r="F133" i="1"/>
  <c r="G133" i="1" s="1"/>
  <c r="B133" i="1"/>
  <c r="F132" i="1"/>
  <c r="G132" i="1" s="1"/>
  <c r="B132" i="1"/>
  <c r="F131" i="1"/>
  <c r="G131" i="1" s="1"/>
  <c r="B131" i="1"/>
  <c r="G130" i="1"/>
  <c r="F130" i="1"/>
  <c r="B130" i="1"/>
  <c r="G129" i="1"/>
  <c r="F129" i="1"/>
  <c r="B129" i="1"/>
  <c r="A129" i="1"/>
  <c r="F128" i="1"/>
  <c r="G128" i="1" s="1"/>
  <c r="D128" i="1"/>
  <c r="H128" i="1" s="1"/>
  <c r="B128" i="1"/>
  <c r="F127" i="1"/>
  <c r="G127" i="1" s="1"/>
  <c r="B127" i="1"/>
  <c r="G126" i="1"/>
  <c r="F126" i="1"/>
  <c r="B126" i="1"/>
  <c r="G125" i="1"/>
  <c r="F125" i="1"/>
  <c r="B125" i="1"/>
  <c r="F124" i="1"/>
  <c r="G124" i="1" s="1"/>
  <c r="B124" i="1"/>
  <c r="F123" i="1"/>
  <c r="G123" i="1" s="1"/>
  <c r="B123" i="1"/>
  <c r="A123" i="1"/>
  <c r="F122" i="1"/>
  <c r="G122" i="1" s="1"/>
  <c r="D122" i="1"/>
  <c r="H122" i="1" s="1"/>
  <c r="B122" i="1"/>
  <c r="G121" i="1"/>
  <c r="F121" i="1"/>
  <c r="B121" i="1"/>
  <c r="F120" i="1"/>
  <c r="G120" i="1" s="1"/>
  <c r="B120" i="1"/>
  <c r="F119" i="1"/>
  <c r="G119" i="1" s="1"/>
  <c r="B119" i="1"/>
  <c r="G118" i="1"/>
  <c r="F118" i="1"/>
  <c r="B118" i="1"/>
  <c r="F117" i="1"/>
  <c r="G117" i="1" s="1"/>
  <c r="B117" i="1"/>
  <c r="A117" i="1"/>
  <c r="F116" i="1"/>
  <c r="G116" i="1" s="1"/>
  <c r="D116" i="1"/>
  <c r="H116" i="1" s="1"/>
  <c r="B116" i="1"/>
  <c r="F115" i="1"/>
  <c r="G115" i="1" s="1"/>
  <c r="B115" i="1"/>
  <c r="G114" i="1"/>
  <c r="F114" i="1"/>
  <c r="B114" i="1"/>
  <c r="F113" i="1"/>
  <c r="G113" i="1" s="1"/>
  <c r="B113" i="1"/>
  <c r="F112" i="1"/>
  <c r="G112" i="1" s="1"/>
  <c r="B112" i="1"/>
  <c r="F111" i="1"/>
  <c r="G111" i="1" s="1"/>
  <c r="B111" i="1"/>
  <c r="A111" i="1"/>
  <c r="H110" i="1"/>
  <c r="G110" i="1"/>
  <c r="F110" i="1"/>
  <c r="D110" i="1"/>
  <c r="B110" i="1"/>
  <c r="F109" i="1"/>
  <c r="G109" i="1" s="1"/>
  <c r="B109" i="1"/>
  <c r="F108" i="1"/>
  <c r="G108" i="1" s="1"/>
  <c r="B108" i="1"/>
  <c r="F107" i="1"/>
  <c r="G107" i="1" s="1"/>
  <c r="B107" i="1"/>
  <c r="G106" i="1"/>
  <c r="F106" i="1"/>
  <c r="B106" i="1"/>
  <c r="G105" i="1"/>
  <c r="F105" i="1"/>
  <c r="B105" i="1"/>
  <c r="A105" i="1"/>
  <c r="F104" i="1"/>
  <c r="G104" i="1" s="1"/>
  <c r="D104" i="1"/>
  <c r="H104" i="1" s="1"/>
  <c r="B104" i="1"/>
  <c r="F103" i="1"/>
  <c r="G103" i="1" s="1"/>
  <c r="B103" i="1"/>
  <c r="G102" i="1"/>
  <c r="F102" i="1"/>
  <c r="B102" i="1"/>
  <c r="G101" i="1"/>
  <c r="F101" i="1"/>
  <c r="B101" i="1"/>
  <c r="F100" i="1"/>
  <c r="G100" i="1" s="1"/>
  <c r="B100" i="1"/>
  <c r="F99" i="1"/>
  <c r="G99" i="1" s="1"/>
  <c r="B99" i="1"/>
  <c r="A99" i="1"/>
  <c r="F98" i="1"/>
  <c r="G98" i="1" s="1"/>
  <c r="D98" i="1"/>
  <c r="H98" i="1" s="1"/>
  <c r="B98" i="1"/>
  <c r="G97" i="1"/>
  <c r="F97" i="1"/>
  <c r="B97" i="1"/>
  <c r="F96" i="1"/>
  <c r="G96" i="1" s="1"/>
  <c r="B96" i="1"/>
  <c r="F95" i="1"/>
  <c r="G95" i="1" s="1"/>
  <c r="B95" i="1"/>
  <c r="G94" i="1"/>
  <c r="F94" i="1"/>
  <c r="B94" i="1"/>
  <c r="F93" i="1"/>
  <c r="G93" i="1" s="1"/>
  <c r="B93" i="1"/>
  <c r="A93" i="1"/>
  <c r="F92" i="1"/>
  <c r="G92" i="1" s="1"/>
  <c r="D92" i="1"/>
  <c r="H92" i="1" s="1"/>
  <c r="B92" i="1"/>
  <c r="F91" i="1"/>
  <c r="G91" i="1" s="1"/>
  <c r="B91" i="1"/>
  <c r="G90" i="1"/>
  <c r="F90" i="1"/>
  <c r="B90" i="1"/>
  <c r="F89" i="1"/>
  <c r="G89" i="1" s="1"/>
  <c r="B89" i="1"/>
  <c r="F88" i="1"/>
  <c r="G88" i="1" s="1"/>
  <c r="B88" i="1"/>
  <c r="F87" i="1"/>
  <c r="G87" i="1" s="1"/>
  <c r="B87" i="1"/>
  <c r="A87" i="1"/>
  <c r="H86" i="1"/>
  <c r="I86" i="1" s="1"/>
  <c r="G86" i="1"/>
  <c r="F86" i="1"/>
  <c r="D86" i="1"/>
  <c r="B86" i="1"/>
  <c r="F85" i="1"/>
  <c r="G85" i="1" s="1"/>
  <c r="B85" i="1"/>
  <c r="F84" i="1"/>
  <c r="G84" i="1" s="1"/>
  <c r="B84" i="1"/>
  <c r="F83" i="1"/>
  <c r="G83" i="1" s="1"/>
  <c r="B83" i="1"/>
  <c r="G82" i="1"/>
  <c r="F82" i="1"/>
  <c r="B82" i="1"/>
  <c r="G81" i="1"/>
  <c r="F81" i="1"/>
  <c r="B81" i="1"/>
  <c r="A81" i="1"/>
  <c r="F80" i="1"/>
  <c r="G80" i="1" s="1"/>
  <c r="D80" i="1"/>
  <c r="H80" i="1" s="1"/>
  <c r="B80" i="1"/>
  <c r="F79" i="1"/>
  <c r="G79" i="1" s="1"/>
  <c r="B79" i="1"/>
  <c r="G78" i="1"/>
  <c r="F78" i="1"/>
  <c r="B78" i="1"/>
  <c r="G77" i="1"/>
  <c r="F77" i="1"/>
  <c r="B77" i="1"/>
  <c r="F76" i="1"/>
  <c r="G76" i="1" s="1"/>
  <c r="B76" i="1"/>
  <c r="F75" i="1"/>
  <c r="G75" i="1" s="1"/>
  <c r="B75" i="1"/>
  <c r="A75" i="1"/>
  <c r="F74" i="1"/>
  <c r="G74" i="1" s="1"/>
  <c r="D74" i="1"/>
  <c r="H74" i="1" s="1"/>
  <c r="B74" i="1"/>
  <c r="G73" i="1"/>
  <c r="F73" i="1"/>
  <c r="B73" i="1"/>
  <c r="F72" i="1"/>
  <c r="G72" i="1" s="1"/>
  <c r="B72" i="1"/>
  <c r="F71" i="1"/>
  <c r="G71" i="1" s="1"/>
  <c r="B71" i="1"/>
  <c r="G70" i="1"/>
  <c r="F70" i="1"/>
  <c r="B70" i="1"/>
  <c r="F69" i="1"/>
  <c r="G69" i="1" s="1"/>
  <c r="B69" i="1"/>
  <c r="A69" i="1"/>
  <c r="F68" i="1"/>
  <c r="G68" i="1" s="1"/>
  <c r="D68" i="1"/>
  <c r="H68" i="1" s="1"/>
  <c r="B68" i="1"/>
  <c r="F67" i="1"/>
  <c r="G67" i="1" s="1"/>
  <c r="B67" i="1"/>
  <c r="G66" i="1"/>
  <c r="F66" i="1"/>
  <c r="B66" i="1"/>
  <c r="F65" i="1"/>
  <c r="G65" i="1" s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F61" i="1"/>
  <c r="G61" i="1" s="1"/>
  <c r="B61" i="1"/>
  <c r="F60" i="1"/>
  <c r="G60" i="1" s="1"/>
  <c r="B60" i="1"/>
  <c r="F59" i="1"/>
  <c r="G59" i="1" s="1"/>
  <c r="B59" i="1"/>
  <c r="G58" i="1"/>
  <c r="F58" i="1"/>
  <c r="B58" i="1"/>
  <c r="G57" i="1"/>
  <c r="F57" i="1"/>
  <c r="B57" i="1"/>
  <c r="A57" i="1"/>
  <c r="F56" i="1"/>
  <c r="G56" i="1" s="1"/>
  <c r="D56" i="1"/>
  <c r="H56" i="1" s="1"/>
  <c r="B56" i="1"/>
  <c r="F55" i="1"/>
  <c r="G55" i="1" s="1"/>
  <c r="B55" i="1"/>
  <c r="G54" i="1"/>
  <c r="F54" i="1"/>
  <c r="B54" i="1"/>
  <c r="G53" i="1"/>
  <c r="F53" i="1"/>
  <c r="B53" i="1"/>
  <c r="F52" i="1"/>
  <c r="G52" i="1" s="1"/>
  <c r="B52" i="1"/>
  <c r="F51" i="1"/>
  <c r="G51" i="1" s="1"/>
  <c r="B51" i="1"/>
  <c r="A51" i="1"/>
  <c r="F50" i="1"/>
  <c r="G50" i="1" s="1"/>
  <c r="D50" i="1"/>
  <c r="H50" i="1" s="1"/>
  <c r="B50" i="1"/>
  <c r="G49" i="1"/>
  <c r="F49" i="1"/>
  <c r="B49" i="1"/>
  <c r="F48" i="1"/>
  <c r="G48" i="1" s="1"/>
  <c r="B48" i="1"/>
  <c r="F47" i="1"/>
  <c r="G47" i="1" s="1"/>
  <c r="B47" i="1"/>
  <c r="G46" i="1"/>
  <c r="F46" i="1"/>
  <c r="B46" i="1"/>
  <c r="F45" i="1"/>
  <c r="G45" i="1" s="1"/>
  <c r="B45" i="1"/>
  <c r="A45" i="1"/>
  <c r="F44" i="1"/>
  <c r="G44" i="1" s="1"/>
  <c r="D44" i="1"/>
  <c r="H44" i="1" s="1"/>
  <c r="B44" i="1"/>
  <c r="F43" i="1"/>
  <c r="G43" i="1" s="1"/>
  <c r="B43" i="1"/>
  <c r="G42" i="1"/>
  <c r="F42" i="1"/>
  <c r="B42" i="1"/>
  <c r="F41" i="1"/>
  <c r="G41" i="1" s="1"/>
  <c r="B41" i="1"/>
  <c r="F40" i="1"/>
  <c r="G40" i="1" s="1"/>
  <c r="B40" i="1"/>
  <c r="F39" i="1"/>
  <c r="G39" i="1" s="1"/>
  <c r="B39" i="1"/>
  <c r="A39" i="1"/>
  <c r="H38" i="1"/>
  <c r="G38" i="1"/>
  <c r="F38" i="1"/>
  <c r="D38" i="1"/>
  <c r="B38" i="1"/>
  <c r="F37" i="1"/>
  <c r="G37" i="1" s="1"/>
  <c r="B37" i="1"/>
  <c r="F36" i="1"/>
  <c r="G36" i="1" s="1"/>
  <c r="B36" i="1"/>
  <c r="F35" i="1"/>
  <c r="G35" i="1" s="1"/>
  <c r="B35" i="1"/>
  <c r="G34" i="1"/>
  <c r="F34" i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G30" i="1"/>
  <c r="F30" i="1"/>
  <c r="B30" i="1"/>
  <c r="G29" i="1"/>
  <c r="F29" i="1"/>
  <c r="B29" i="1"/>
  <c r="F28" i="1"/>
  <c r="G28" i="1" s="1"/>
  <c r="B28" i="1"/>
  <c r="F27" i="1"/>
  <c r="G27" i="1" s="1"/>
  <c r="B27" i="1"/>
  <c r="A27" i="1"/>
  <c r="F26" i="1"/>
  <c r="G26" i="1" s="1"/>
  <c r="D26" i="1"/>
  <c r="H26" i="1" s="1"/>
  <c r="I26" i="1" s="1"/>
  <c r="B26" i="1"/>
  <c r="G25" i="1"/>
  <c r="F25" i="1"/>
  <c r="B25" i="1"/>
  <c r="F24" i="1"/>
  <c r="G24" i="1" s="1"/>
  <c r="B24" i="1"/>
  <c r="F23" i="1"/>
  <c r="G23" i="1" s="1"/>
  <c r="B23" i="1"/>
  <c r="G22" i="1"/>
  <c r="F22" i="1"/>
  <c r="B22" i="1"/>
  <c r="F21" i="1"/>
  <c r="G21" i="1" s="1"/>
  <c r="B21" i="1"/>
  <c r="A21" i="1"/>
  <c r="F20" i="1"/>
  <c r="G20" i="1" s="1"/>
  <c r="D20" i="1"/>
  <c r="H20" i="1" s="1"/>
  <c r="B20" i="1"/>
  <c r="F19" i="1"/>
  <c r="G19" i="1" s="1"/>
  <c r="B19" i="1"/>
  <c r="G18" i="1"/>
  <c r="F18" i="1"/>
  <c r="B18" i="1"/>
  <c r="F17" i="1"/>
  <c r="G17" i="1" s="1"/>
  <c r="B17" i="1"/>
  <c r="F16" i="1"/>
  <c r="G16" i="1" s="1"/>
  <c r="B16" i="1"/>
  <c r="F15" i="1"/>
  <c r="G15" i="1" s="1"/>
  <c r="B15" i="1"/>
  <c r="A15" i="1"/>
  <c r="H14" i="1"/>
  <c r="G14" i="1"/>
  <c r="F14" i="1"/>
  <c r="D14" i="1"/>
  <c r="F13" i="1"/>
  <c r="G13" i="1" s="1"/>
  <c r="F12" i="1"/>
  <c r="G12" i="1" s="1"/>
  <c r="F11" i="1"/>
  <c r="G11" i="1" s="1"/>
  <c r="G10" i="1"/>
  <c r="F10" i="1"/>
  <c r="F9" i="1"/>
  <c r="G9" i="1" s="1"/>
  <c r="A9" i="1"/>
  <c r="A2" i="1"/>
  <c r="A1" i="1"/>
  <c r="I110" i="1" l="1"/>
  <c r="I134" i="1"/>
  <c r="I44" i="1"/>
  <c r="I56" i="1"/>
  <c r="I68" i="1"/>
  <c r="I74" i="1"/>
  <c r="I80" i="1"/>
  <c r="I20" i="1"/>
  <c r="I50" i="1"/>
  <c r="I14" i="1"/>
  <c r="I38" i="1"/>
  <c r="I92" i="1"/>
  <c r="I98" i="1"/>
  <c r="I104" i="1"/>
  <c r="I146" i="1"/>
  <c r="I32" i="1"/>
  <c r="I62" i="1"/>
  <c r="I116" i="1"/>
  <c r="I122" i="1"/>
  <c r="I128" i="1"/>
  <c r="I140" i="1"/>
  <c r="I147" i="1" l="1"/>
</calcChain>
</file>

<file path=xl/sharedStrings.xml><?xml version="1.0" encoding="utf-8"?>
<sst xmlns="http://schemas.openxmlformats.org/spreadsheetml/2006/main" count="26" uniqueCount="23">
  <si>
    <t xml:space="preserve"> 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</si>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</sst>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1st - March 31st</v>
          </cell>
          <cell r="B2"/>
          <cell r="C2"/>
          <cell r="D2"/>
          <cell r="E2"/>
          <cell r="F2"/>
        </row>
        <row r="10">
          <cell r="A10">
            <v>44621</v>
          </cell>
        </row>
        <row r="11">
          <cell r="A11">
            <v>44622</v>
          </cell>
        </row>
        <row r="12">
          <cell r="A12">
            <v>44623</v>
          </cell>
        </row>
        <row r="13">
          <cell r="A13">
            <v>44624</v>
          </cell>
        </row>
        <row r="14">
          <cell r="A14">
            <v>44627</v>
          </cell>
        </row>
        <row r="15">
          <cell r="A15">
            <v>44628</v>
          </cell>
        </row>
        <row r="16">
          <cell r="A16">
            <v>44629</v>
          </cell>
        </row>
        <row r="17">
          <cell r="A17">
            <v>44630</v>
          </cell>
        </row>
        <row r="18">
          <cell r="A18">
            <v>44631</v>
          </cell>
        </row>
        <row r="19">
          <cell r="A19">
            <v>44634</v>
          </cell>
        </row>
        <row r="20">
          <cell r="A20">
            <v>44635</v>
          </cell>
        </row>
        <row r="21">
          <cell r="A21">
            <v>44636</v>
          </cell>
        </row>
        <row r="22">
          <cell r="A22">
            <v>44637</v>
          </cell>
        </row>
        <row r="23">
          <cell r="A23">
            <v>44638</v>
          </cell>
        </row>
        <row r="24">
          <cell r="A24">
            <v>44641</v>
          </cell>
        </row>
        <row r="25">
          <cell r="A25">
            <v>44642</v>
          </cell>
        </row>
        <row r="26">
          <cell r="A26">
            <v>44643</v>
          </cell>
        </row>
        <row r="27">
          <cell r="A27">
            <v>44644</v>
          </cell>
        </row>
        <row r="28">
          <cell r="A28">
            <v>44645</v>
          </cell>
        </row>
        <row r="29">
          <cell r="A29">
            <v>44648</v>
          </cell>
        </row>
        <row r="30">
          <cell r="A30">
            <v>44649</v>
          </cell>
        </row>
        <row r="31">
          <cell r="A31">
            <v>44650</v>
          </cell>
        </row>
        <row r="32">
          <cell r="A32">
            <v>44651</v>
          </cell>
        </row>
      </sheetData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62"/>
  <sheetViews>
    <sheetView tabSelected="1" zoomScaleNormal="100" zoomScaleSheetLayoutView="100" workbookViewId="0"/>
  </sheetViews>
  <sheetFormatPr defaultColWidth="9.140625" defaultRowHeight="15" x14ac:dyDescent="0.25"/>
  <cols>
    <col min="1" max="1" width="11.7109375" style="50" customWidth="1"/>
    <col min="2" max="2" width="7.5703125" style="51" customWidth="1"/>
    <col min="3" max="3" width="10" style="4" customWidth="1"/>
    <col min="4" max="4" width="8.7109375" style="52" customWidth="1"/>
    <col min="5" max="5" width="7.7109375" style="64" customWidth="1"/>
    <col min="6" max="6" width="9.140625" style="4"/>
    <col min="7" max="8" width="10.7109375" style="4" customWidth="1"/>
    <col min="9" max="9" width="11.7109375" style="4" customWidth="1"/>
    <col min="10" max="16384" width="9.140625" style="4"/>
  </cols>
  <sheetData>
    <row r="1" spans="1:9" s="3" customFormat="1" ht="15.75" x14ac:dyDescent="0.25">
      <c r="A1" s="1" t="str">
        <f>'[1]Grades TK-6 Combo'!A1</f>
        <v>2021-22</v>
      </c>
      <c r="B1" s="66" t="s">
        <v>0</v>
      </c>
      <c r="C1" s="66"/>
      <c r="D1" s="66"/>
      <c r="E1" s="66"/>
      <c r="F1" s="66"/>
      <c r="G1" s="66"/>
      <c r="H1" s="66"/>
      <c r="I1" s="2"/>
    </row>
    <row r="2" spans="1:9" ht="16.5" thickBot="1" x14ac:dyDescent="0.3">
      <c r="A2" s="67" t="str">
        <f>+'[1]Grades TK-3'!A2:F2</f>
        <v>March 1st - March 31st</v>
      </c>
      <c r="B2" s="67"/>
      <c r="C2" s="67"/>
      <c r="D2" s="67"/>
      <c r="E2" s="67"/>
      <c r="F2" s="67"/>
      <c r="G2" s="67"/>
      <c r="H2" s="67"/>
      <c r="I2" s="67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8" t="s">
        <v>4</v>
      </c>
      <c r="D5" s="68"/>
      <c r="E5" s="17"/>
      <c r="F5" s="18" t="s">
        <v>5</v>
      </c>
      <c r="G5" s="68" t="s">
        <v>6</v>
      </c>
      <c r="H5" s="68"/>
      <c r="I5" s="68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9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9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TK-3'!A10</f>
        <v>44621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TK-3'!A11</f>
        <v>44622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TK-3'!A12</f>
        <v>44623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'[1]Grades TK-3'!A13</f>
        <v>44624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'[1]Grades TK-3'!A14</f>
        <v>44627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'[1]Grades TK-3'!A15</f>
        <v>44628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'[1]Grades TK-3'!A16</f>
        <v>44629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'[1]Grades TK-3'!A17</f>
        <v>44630</v>
      </c>
      <c r="B51" s="36">
        <f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>IF($B$14&gt;0,$B$14,0)</f>
        <v>6</v>
      </c>
      <c r="C56" s="31"/>
      <c r="D56" s="32">
        <f t="shared" ref="D56" si="20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1">IF(D56&gt;$D$6,$H$6*(D56-$D$6),0)</f>
        <v>0</v>
      </c>
      <c r="I56" s="35">
        <f t="shared" ref="I56" si="22">IF(SUM(G51:G56)&gt;H56,SUM(G51:G56),H56)</f>
        <v>0</v>
      </c>
    </row>
    <row r="57" spans="1:9" x14ac:dyDescent="0.25">
      <c r="A57" s="29">
        <f>'[1]Grades TK-3'!A18</f>
        <v>44631</v>
      </c>
      <c r="B57" s="36">
        <f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>IF($B$14&gt;0,$B$14,0)</f>
        <v>6</v>
      </c>
      <c r="C62" s="31"/>
      <c r="D62" s="32">
        <f t="shared" ref="D62" si="23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24">IF(D62&gt;$D$6,$H$6*(D62-$D$6),0)</f>
        <v>0</v>
      </c>
      <c r="I62" s="35">
        <f t="shared" ref="I62" si="25">IF(SUM(G57:G62)&gt;H62,SUM(G57:G62),H62)</f>
        <v>0</v>
      </c>
    </row>
    <row r="63" spans="1:9" x14ac:dyDescent="0.25">
      <c r="A63" s="29">
        <f>'[1]Grades TK-3'!A19</f>
        <v>44634</v>
      </c>
      <c r="B63" s="36">
        <f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>IF($B$14&gt;0,$B$14,0)</f>
        <v>6</v>
      </c>
      <c r="C68" s="31"/>
      <c r="D68" s="32">
        <f t="shared" ref="D68" si="2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27">IF(D68&gt;$D$6,$H$6*(D68-$D$6),0)</f>
        <v>0</v>
      </c>
      <c r="I68" s="35">
        <f t="shared" ref="I68" si="28">IF(SUM(G63:G68)&gt;H68,SUM(G63:G68),H68)</f>
        <v>0</v>
      </c>
    </row>
    <row r="69" spans="1:9" x14ac:dyDescent="0.25">
      <c r="A69" s="29">
        <f>'[1]Grades TK-3'!A20</f>
        <v>44635</v>
      </c>
      <c r="B69" s="36">
        <f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>IF($B$14&gt;0,$B$14,0)</f>
        <v>6</v>
      </c>
      <c r="C74" s="31"/>
      <c r="D74" s="32">
        <f t="shared" ref="D74" si="29">SUM(C69:C74)</f>
        <v>0</v>
      </c>
      <c r="E74" s="33"/>
      <c r="F74" s="34">
        <f t="shared" ref="F74:F137" si="30">IF(C74&gt;$C$6,(C74-$C$6)*$F$6,0)</f>
        <v>0</v>
      </c>
      <c r="G74" s="35">
        <f t="shared" ref="G74:G137" si="31">F74</f>
        <v>0</v>
      </c>
      <c r="H74" s="35">
        <f t="shared" ref="H74" si="32">IF(D74&gt;$D$6,$H$6*(D74-$D$6),0)</f>
        <v>0</v>
      </c>
      <c r="I74" s="35">
        <f t="shared" ref="I74" si="33">IF(SUM(G69:G74)&gt;H74,SUM(G69:G74),H74)</f>
        <v>0</v>
      </c>
    </row>
    <row r="75" spans="1:9" x14ac:dyDescent="0.25">
      <c r="A75" s="29">
        <f>'[1]Grades TK-3'!A21</f>
        <v>44636</v>
      </c>
      <c r="B75" s="36">
        <f>IF($B$9&gt;0,$B$9,0)</f>
        <v>1</v>
      </c>
      <c r="C75" s="31"/>
      <c r="D75" s="32"/>
      <c r="E75" s="33"/>
      <c r="F75" s="34">
        <f t="shared" si="30"/>
        <v>0</v>
      </c>
      <c r="G75" s="35">
        <f t="shared" si="31"/>
        <v>0</v>
      </c>
      <c r="H75" s="35"/>
      <c r="I75" s="35"/>
    </row>
    <row r="76" spans="1:9" x14ac:dyDescent="0.25">
      <c r="A76" s="29"/>
      <c r="B76" s="37">
        <f>IF($B$10&gt;0,$B$10,0)</f>
        <v>2</v>
      </c>
      <c r="C76" s="31"/>
      <c r="D76" s="32"/>
      <c r="E76" s="33"/>
      <c r="F76" s="34">
        <f t="shared" si="30"/>
        <v>0</v>
      </c>
      <c r="G76" s="35">
        <f t="shared" si="31"/>
        <v>0</v>
      </c>
      <c r="H76" s="35"/>
      <c r="I76" s="35"/>
    </row>
    <row r="77" spans="1:9" x14ac:dyDescent="0.25">
      <c r="A77" s="29"/>
      <c r="B77" s="37">
        <f>IF($B$11&gt;0,$B$11,0)</f>
        <v>3</v>
      </c>
      <c r="C77" s="31"/>
      <c r="D77" s="32"/>
      <c r="E77" s="33"/>
      <c r="F77" s="34">
        <f t="shared" si="30"/>
        <v>0</v>
      </c>
      <c r="G77" s="35">
        <f t="shared" si="31"/>
        <v>0</v>
      </c>
      <c r="H77" s="35"/>
      <c r="I77" s="35"/>
    </row>
    <row r="78" spans="1:9" x14ac:dyDescent="0.25">
      <c r="A78" s="29"/>
      <c r="B78" s="37">
        <f>IF($B$12&gt;0,$B$12,0)</f>
        <v>4</v>
      </c>
      <c r="C78" s="31"/>
      <c r="D78" s="32"/>
      <c r="E78" s="33"/>
      <c r="F78" s="34">
        <f t="shared" si="30"/>
        <v>0</v>
      </c>
      <c r="G78" s="35">
        <f t="shared" si="31"/>
        <v>0</v>
      </c>
      <c r="H78" s="35"/>
      <c r="I78" s="35"/>
    </row>
    <row r="79" spans="1:9" x14ac:dyDescent="0.25">
      <c r="A79" s="29"/>
      <c r="B79" s="37">
        <f>IF($B$13&gt;0,$B$13,0)</f>
        <v>5</v>
      </c>
      <c r="C79" s="31"/>
      <c r="D79" s="32"/>
      <c r="E79" s="33"/>
      <c r="F79" s="34">
        <f t="shared" si="30"/>
        <v>0</v>
      </c>
      <c r="G79" s="35">
        <f t="shared" si="31"/>
        <v>0</v>
      </c>
      <c r="H79" s="35"/>
      <c r="I79" s="35"/>
    </row>
    <row r="80" spans="1:9" x14ac:dyDescent="0.25">
      <c r="A80" s="29"/>
      <c r="B80" s="39">
        <f>IF($B$14&gt;0,$B$14,0)</f>
        <v>6</v>
      </c>
      <c r="C80" s="31"/>
      <c r="D80" s="32">
        <f t="shared" ref="D80" si="34">SUM(C75:C80)</f>
        <v>0</v>
      </c>
      <c r="E80" s="33"/>
      <c r="F80" s="34">
        <f t="shared" si="30"/>
        <v>0</v>
      </c>
      <c r="G80" s="35">
        <f t="shared" si="31"/>
        <v>0</v>
      </c>
      <c r="H80" s="35">
        <f t="shared" ref="H80" si="35">IF(D80&gt;$D$6,$H$6*(D80-$D$6),0)</f>
        <v>0</v>
      </c>
      <c r="I80" s="35">
        <f t="shared" ref="I80" si="36">IF(SUM(G75:G80)&gt;H80,SUM(G75:G80),H80)</f>
        <v>0</v>
      </c>
    </row>
    <row r="81" spans="1:9" x14ac:dyDescent="0.25">
      <c r="A81" s="29">
        <f>'[1]Grades TK-3'!A22</f>
        <v>44637</v>
      </c>
      <c r="B81" s="36">
        <f>IF($B$9&gt;0,$B$9,0)</f>
        <v>1</v>
      </c>
      <c r="C81" s="31"/>
      <c r="D81" s="32"/>
      <c r="E81" s="33"/>
      <c r="F81" s="34">
        <f t="shared" si="30"/>
        <v>0</v>
      </c>
      <c r="G81" s="35">
        <f t="shared" si="31"/>
        <v>0</v>
      </c>
      <c r="H81" s="35"/>
      <c r="I81" s="35"/>
    </row>
    <row r="82" spans="1:9" x14ac:dyDescent="0.25">
      <c r="A82" s="29"/>
      <c r="B82" s="37">
        <f>IF($B$10&gt;0,$B$10,0)</f>
        <v>2</v>
      </c>
      <c r="C82" s="31"/>
      <c r="D82" s="32"/>
      <c r="E82" s="33"/>
      <c r="F82" s="34">
        <f t="shared" si="30"/>
        <v>0</v>
      </c>
      <c r="G82" s="35">
        <f t="shared" si="31"/>
        <v>0</v>
      </c>
      <c r="H82" s="35"/>
      <c r="I82" s="35"/>
    </row>
    <row r="83" spans="1:9" x14ac:dyDescent="0.25">
      <c r="A83" s="29"/>
      <c r="B83" s="37">
        <f>IF($B$11&gt;0,$B$11,0)</f>
        <v>3</v>
      </c>
      <c r="C83" s="31"/>
      <c r="D83" s="32"/>
      <c r="E83" s="33"/>
      <c r="F83" s="34">
        <f t="shared" si="30"/>
        <v>0</v>
      </c>
      <c r="G83" s="35">
        <f t="shared" si="31"/>
        <v>0</v>
      </c>
      <c r="H83" s="35"/>
      <c r="I83" s="35"/>
    </row>
    <row r="84" spans="1:9" x14ac:dyDescent="0.25">
      <c r="A84" s="29"/>
      <c r="B84" s="37">
        <f>IF($B$12&gt;0,$B$12,0)</f>
        <v>4</v>
      </c>
      <c r="C84" s="31"/>
      <c r="D84" s="32"/>
      <c r="E84" s="33"/>
      <c r="F84" s="34">
        <f t="shared" si="30"/>
        <v>0</v>
      </c>
      <c r="G84" s="35">
        <f t="shared" si="31"/>
        <v>0</v>
      </c>
      <c r="H84" s="35"/>
      <c r="I84" s="35"/>
    </row>
    <row r="85" spans="1:9" x14ac:dyDescent="0.25">
      <c r="A85" s="29"/>
      <c r="B85" s="37">
        <f>IF($B$13&gt;0,$B$13,0)</f>
        <v>5</v>
      </c>
      <c r="C85" s="31"/>
      <c r="D85" s="32"/>
      <c r="E85" s="33"/>
      <c r="F85" s="34">
        <f t="shared" si="30"/>
        <v>0</v>
      </c>
      <c r="G85" s="35">
        <f t="shared" si="31"/>
        <v>0</v>
      </c>
      <c r="H85" s="35"/>
      <c r="I85" s="35"/>
    </row>
    <row r="86" spans="1:9" x14ac:dyDescent="0.25">
      <c r="A86" s="29"/>
      <c r="B86" s="39">
        <f>IF($B$14&gt;0,$B$14,0)</f>
        <v>6</v>
      </c>
      <c r="C86" s="31"/>
      <c r="D86" s="32">
        <f t="shared" ref="D86" si="37">SUM(C81:C86)</f>
        <v>0</v>
      </c>
      <c r="E86" s="33"/>
      <c r="F86" s="34">
        <f t="shared" si="30"/>
        <v>0</v>
      </c>
      <c r="G86" s="35">
        <f t="shared" si="31"/>
        <v>0</v>
      </c>
      <c r="H86" s="35">
        <f t="shared" ref="H86" si="38">IF(D86&gt;$D$6,$H$6*(D86-$D$6),0)</f>
        <v>0</v>
      </c>
      <c r="I86" s="35">
        <f t="shared" ref="I86" si="39">IF(SUM(G81:G86)&gt;H86,SUM(G81:G86),H86)</f>
        <v>0</v>
      </c>
    </row>
    <row r="87" spans="1:9" x14ac:dyDescent="0.25">
      <c r="A87" s="29">
        <f>'[1]Grades TK-3'!A23</f>
        <v>44638</v>
      </c>
      <c r="B87" s="36">
        <f>IF($B$9&gt;0,$B$9,0)</f>
        <v>1</v>
      </c>
      <c r="C87" s="31"/>
      <c r="D87" s="32"/>
      <c r="E87" s="33"/>
      <c r="F87" s="34">
        <f t="shared" si="30"/>
        <v>0</v>
      </c>
      <c r="G87" s="35">
        <f t="shared" si="31"/>
        <v>0</v>
      </c>
      <c r="H87" s="35"/>
      <c r="I87" s="35"/>
    </row>
    <row r="88" spans="1:9" x14ac:dyDescent="0.25">
      <c r="A88" s="29"/>
      <c r="B88" s="37">
        <f>IF($B$10&gt;0,$B$10,0)</f>
        <v>2</v>
      </c>
      <c r="C88" s="31"/>
      <c r="D88" s="32"/>
      <c r="E88" s="33"/>
      <c r="F88" s="34">
        <f t="shared" si="30"/>
        <v>0</v>
      </c>
      <c r="G88" s="35">
        <f t="shared" si="31"/>
        <v>0</v>
      </c>
      <c r="H88" s="35"/>
      <c r="I88" s="35"/>
    </row>
    <row r="89" spans="1:9" x14ac:dyDescent="0.25">
      <c r="A89" s="29"/>
      <c r="B89" s="37">
        <f>IF($B$11&gt;0,$B$11,0)</f>
        <v>3</v>
      </c>
      <c r="C89" s="31"/>
      <c r="D89" s="32"/>
      <c r="E89" s="33"/>
      <c r="F89" s="34">
        <f t="shared" si="30"/>
        <v>0</v>
      </c>
      <c r="G89" s="35">
        <f t="shared" si="31"/>
        <v>0</v>
      </c>
      <c r="H89" s="35"/>
      <c r="I89" s="35"/>
    </row>
    <row r="90" spans="1:9" x14ac:dyDescent="0.25">
      <c r="A90" s="29"/>
      <c r="B90" s="37">
        <f>IF($B$12&gt;0,$B$12,0)</f>
        <v>4</v>
      </c>
      <c r="C90" s="31"/>
      <c r="D90" s="32"/>
      <c r="E90" s="33"/>
      <c r="F90" s="34">
        <f t="shared" si="30"/>
        <v>0</v>
      </c>
      <c r="G90" s="35">
        <f t="shared" si="31"/>
        <v>0</v>
      </c>
      <c r="H90" s="35"/>
      <c r="I90" s="35"/>
    </row>
    <row r="91" spans="1:9" x14ac:dyDescent="0.25">
      <c r="A91" s="29"/>
      <c r="B91" s="37">
        <f>IF($B$13&gt;0,$B$13,0)</f>
        <v>5</v>
      </c>
      <c r="C91" s="31"/>
      <c r="D91" s="32"/>
      <c r="E91" s="33"/>
      <c r="F91" s="34">
        <f t="shared" si="30"/>
        <v>0</v>
      </c>
      <c r="G91" s="35">
        <f t="shared" si="31"/>
        <v>0</v>
      </c>
      <c r="H91" s="35"/>
      <c r="I91" s="35"/>
    </row>
    <row r="92" spans="1:9" x14ac:dyDescent="0.25">
      <c r="A92" s="29"/>
      <c r="B92" s="39">
        <f>IF($B$14&gt;0,$B$14,0)</f>
        <v>6</v>
      </c>
      <c r="C92" s="31"/>
      <c r="D92" s="32">
        <f t="shared" ref="D92" si="40">SUM(C87:C92)</f>
        <v>0</v>
      </c>
      <c r="E92" s="33"/>
      <c r="F92" s="34">
        <f t="shared" si="30"/>
        <v>0</v>
      </c>
      <c r="G92" s="35">
        <f t="shared" si="31"/>
        <v>0</v>
      </c>
      <c r="H92" s="35">
        <f t="shared" ref="H92" si="41">IF(D92&gt;$D$6,$H$6*(D92-$D$6),0)</f>
        <v>0</v>
      </c>
      <c r="I92" s="35">
        <f t="shared" ref="I92" si="42">IF(SUM(G87:G92)&gt;H92,SUM(G87:G92),H92)</f>
        <v>0</v>
      </c>
    </row>
    <row r="93" spans="1:9" x14ac:dyDescent="0.25">
      <c r="A93" s="29">
        <f>'[1]Grades TK-3'!A24</f>
        <v>44641</v>
      </c>
      <c r="B93" s="36">
        <f>IF($B$9&gt;0,$B$9,0)</f>
        <v>1</v>
      </c>
      <c r="C93" s="31"/>
      <c r="D93" s="32"/>
      <c r="E93" s="33"/>
      <c r="F93" s="34">
        <f t="shared" si="30"/>
        <v>0</v>
      </c>
      <c r="G93" s="35">
        <f t="shared" si="31"/>
        <v>0</v>
      </c>
      <c r="H93" s="35"/>
      <c r="I93" s="35"/>
    </row>
    <row r="94" spans="1:9" x14ac:dyDescent="0.25">
      <c r="A94" s="29"/>
      <c r="B94" s="37">
        <f>IF($B$10&gt;0,$B$10,0)</f>
        <v>2</v>
      </c>
      <c r="C94" s="31"/>
      <c r="D94" s="32"/>
      <c r="E94" s="33"/>
      <c r="F94" s="34">
        <f t="shared" si="30"/>
        <v>0</v>
      </c>
      <c r="G94" s="35">
        <f t="shared" si="31"/>
        <v>0</v>
      </c>
      <c r="H94" s="35"/>
      <c r="I94" s="35"/>
    </row>
    <row r="95" spans="1:9" x14ac:dyDescent="0.25">
      <c r="A95" s="29"/>
      <c r="B95" s="37">
        <f>IF($B$11&gt;0,$B$11,0)</f>
        <v>3</v>
      </c>
      <c r="C95" s="31"/>
      <c r="D95" s="32"/>
      <c r="E95" s="33"/>
      <c r="F95" s="34">
        <f t="shared" si="30"/>
        <v>0</v>
      </c>
      <c r="G95" s="35">
        <f t="shared" si="31"/>
        <v>0</v>
      </c>
      <c r="H95" s="35"/>
      <c r="I95" s="35"/>
    </row>
    <row r="96" spans="1:9" x14ac:dyDescent="0.25">
      <c r="A96" s="29"/>
      <c r="B96" s="37">
        <f>IF($B$12&gt;0,$B$12,0)</f>
        <v>4</v>
      </c>
      <c r="C96" s="31"/>
      <c r="D96" s="32"/>
      <c r="E96" s="33"/>
      <c r="F96" s="34">
        <f t="shared" si="30"/>
        <v>0</v>
      </c>
      <c r="G96" s="35">
        <f t="shared" si="31"/>
        <v>0</v>
      </c>
      <c r="H96" s="35"/>
      <c r="I96" s="35"/>
    </row>
    <row r="97" spans="1:9" x14ac:dyDescent="0.25">
      <c r="A97" s="29"/>
      <c r="B97" s="37">
        <f>IF($B$13&gt;0,$B$13,0)</f>
        <v>5</v>
      </c>
      <c r="C97" s="31"/>
      <c r="D97" s="32"/>
      <c r="E97" s="33"/>
      <c r="F97" s="34">
        <f t="shared" si="30"/>
        <v>0</v>
      </c>
      <c r="G97" s="35">
        <f t="shared" si="31"/>
        <v>0</v>
      </c>
      <c r="H97" s="35"/>
      <c r="I97" s="35"/>
    </row>
    <row r="98" spans="1:9" x14ac:dyDescent="0.25">
      <c r="A98" s="29"/>
      <c r="B98" s="39">
        <f>IF($B$14&gt;0,$B$14,0)</f>
        <v>6</v>
      </c>
      <c r="C98" s="31"/>
      <c r="D98" s="32">
        <f t="shared" ref="D98" si="43">SUM(C93:C98)</f>
        <v>0</v>
      </c>
      <c r="E98" s="33"/>
      <c r="F98" s="34">
        <f t="shared" si="30"/>
        <v>0</v>
      </c>
      <c r="G98" s="35">
        <f t="shared" si="31"/>
        <v>0</v>
      </c>
      <c r="H98" s="35">
        <f t="shared" ref="H98" si="44">IF(D98&gt;$D$6,$H$6*(D98-$D$6),0)</f>
        <v>0</v>
      </c>
      <c r="I98" s="35">
        <f t="shared" ref="I98" si="45">IF(SUM(G93:G98)&gt;H98,SUM(G93:G98),H98)</f>
        <v>0</v>
      </c>
    </row>
    <row r="99" spans="1:9" x14ac:dyDescent="0.25">
      <c r="A99" s="29">
        <f>'[1]Grades TK-3'!A25</f>
        <v>44642</v>
      </c>
      <c r="B99" s="36">
        <f>IF($B$9&gt;0,$B$9,0)</f>
        <v>1</v>
      </c>
      <c r="C99" s="31"/>
      <c r="D99" s="32"/>
      <c r="E99" s="33"/>
      <c r="F99" s="34">
        <f t="shared" si="30"/>
        <v>0</v>
      </c>
      <c r="G99" s="35">
        <f t="shared" si="31"/>
        <v>0</v>
      </c>
      <c r="H99" s="35"/>
      <c r="I99" s="35"/>
    </row>
    <row r="100" spans="1:9" x14ac:dyDescent="0.25">
      <c r="A100" s="29"/>
      <c r="B100" s="37">
        <f>IF($B$10&gt;0,$B$10,0)</f>
        <v>2</v>
      </c>
      <c r="C100" s="31"/>
      <c r="D100" s="32"/>
      <c r="E100" s="33"/>
      <c r="F100" s="34">
        <f t="shared" si="30"/>
        <v>0</v>
      </c>
      <c r="G100" s="35">
        <f t="shared" si="31"/>
        <v>0</v>
      </c>
      <c r="H100" s="35"/>
      <c r="I100" s="35"/>
    </row>
    <row r="101" spans="1:9" x14ac:dyDescent="0.25">
      <c r="A101" s="29"/>
      <c r="B101" s="37">
        <f>IF($B$11&gt;0,$B$11,0)</f>
        <v>3</v>
      </c>
      <c r="C101" s="31"/>
      <c r="D101" s="32"/>
      <c r="E101" s="33"/>
      <c r="F101" s="34">
        <f t="shared" si="30"/>
        <v>0</v>
      </c>
      <c r="G101" s="35">
        <f t="shared" si="31"/>
        <v>0</v>
      </c>
      <c r="H101" s="35"/>
      <c r="I101" s="35"/>
    </row>
    <row r="102" spans="1:9" x14ac:dyDescent="0.25">
      <c r="A102" s="29"/>
      <c r="B102" s="37">
        <f>IF($B$12&gt;0,$B$12,0)</f>
        <v>4</v>
      </c>
      <c r="C102" s="31"/>
      <c r="D102" s="32"/>
      <c r="E102" s="33"/>
      <c r="F102" s="34">
        <f t="shared" si="30"/>
        <v>0</v>
      </c>
      <c r="G102" s="35">
        <f t="shared" si="31"/>
        <v>0</v>
      </c>
      <c r="H102" s="35"/>
      <c r="I102" s="35"/>
    </row>
    <row r="103" spans="1:9" x14ac:dyDescent="0.25">
      <c r="A103" s="29"/>
      <c r="B103" s="37">
        <f>IF($B$13&gt;0,$B$13,0)</f>
        <v>5</v>
      </c>
      <c r="C103" s="31"/>
      <c r="D103" s="32"/>
      <c r="E103" s="33"/>
      <c r="F103" s="34">
        <f t="shared" si="30"/>
        <v>0</v>
      </c>
      <c r="G103" s="35">
        <f t="shared" si="31"/>
        <v>0</v>
      </c>
      <c r="H103" s="35"/>
      <c r="I103" s="35"/>
    </row>
    <row r="104" spans="1:9" x14ac:dyDescent="0.25">
      <c r="A104" s="29"/>
      <c r="B104" s="39">
        <f>IF($B$14&gt;0,$B$14,0)</f>
        <v>6</v>
      </c>
      <c r="C104" s="31"/>
      <c r="D104" s="32">
        <f t="shared" ref="D104" si="46">SUM(C99:C104)</f>
        <v>0</v>
      </c>
      <c r="E104" s="33"/>
      <c r="F104" s="34">
        <f t="shared" si="30"/>
        <v>0</v>
      </c>
      <c r="G104" s="35">
        <f t="shared" si="31"/>
        <v>0</v>
      </c>
      <c r="H104" s="35">
        <f t="shared" ref="H104" si="47">IF(D104&gt;$D$6,$H$6*(D104-$D$6),0)</f>
        <v>0</v>
      </c>
      <c r="I104" s="35">
        <f t="shared" ref="I104" si="48">IF(SUM(G99:G104)&gt;H104,SUM(G99:G104),H104)</f>
        <v>0</v>
      </c>
    </row>
    <row r="105" spans="1:9" x14ac:dyDescent="0.25">
      <c r="A105" s="29">
        <f>'[1]Grades TK-3'!A26</f>
        <v>44643</v>
      </c>
      <c r="B105" s="36">
        <f>IF($B$9&gt;0,$B$9,0)</f>
        <v>1</v>
      </c>
      <c r="C105" s="31"/>
      <c r="D105" s="32"/>
      <c r="E105" s="33"/>
      <c r="F105" s="34">
        <f t="shared" si="30"/>
        <v>0</v>
      </c>
      <c r="G105" s="35">
        <f t="shared" si="31"/>
        <v>0</v>
      </c>
      <c r="H105" s="35"/>
      <c r="I105" s="35"/>
    </row>
    <row r="106" spans="1:9" x14ac:dyDescent="0.25">
      <c r="A106" s="29"/>
      <c r="B106" s="37">
        <f>IF($B$10&gt;0,$B$10,0)</f>
        <v>2</v>
      </c>
      <c r="C106" s="31"/>
      <c r="D106" s="32"/>
      <c r="E106" s="33"/>
      <c r="F106" s="34">
        <f t="shared" si="30"/>
        <v>0</v>
      </c>
      <c r="G106" s="35">
        <f t="shared" si="31"/>
        <v>0</v>
      </c>
      <c r="H106" s="35"/>
      <c r="I106" s="35"/>
    </row>
    <row r="107" spans="1:9" x14ac:dyDescent="0.25">
      <c r="A107" s="29"/>
      <c r="B107" s="37">
        <f>IF($B$11&gt;0,$B$11,0)</f>
        <v>3</v>
      </c>
      <c r="C107" s="31"/>
      <c r="D107" s="32"/>
      <c r="E107" s="33"/>
      <c r="F107" s="34">
        <f t="shared" si="30"/>
        <v>0</v>
      </c>
      <c r="G107" s="35">
        <f t="shared" si="31"/>
        <v>0</v>
      </c>
      <c r="H107" s="35"/>
      <c r="I107" s="35"/>
    </row>
    <row r="108" spans="1:9" x14ac:dyDescent="0.25">
      <c r="A108" s="29"/>
      <c r="B108" s="37">
        <f>IF($B$12&gt;0,$B$12,0)</f>
        <v>4</v>
      </c>
      <c r="C108" s="31"/>
      <c r="D108" s="32"/>
      <c r="E108" s="33"/>
      <c r="F108" s="34">
        <f t="shared" si="30"/>
        <v>0</v>
      </c>
      <c r="G108" s="35">
        <f t="shared" si="31"/>
        <v>0</v>
      </c>
      <c r="H108" s="35"/>
      <c r="I108" s="35"/>
    </row>
    <row r="109" spans="1:9" x14ac:dyDescent="0.25">
      <c r="A109" s="29"/>
      <c r="B109" s="37">
        <f>IF($B$13&gt;0,$B$13,0)</f>
        <v>5</v>
      </c>
      <c r="C109" s="31"/>
      <c r="D109" s="32"/>
      <c r="E109" s="33"/>
      <c r="F109" s="34">
        <f t="shared" si="30"/>
        <v>0</v>
      </c>
      <c r="G109" s="35">
        <f t="shared" si="31"/>
        <v>0</v>
      </c>
      <c r="H109" s="35"/>
      <c r="I109" s="35"/>
    </row>
    <row r="110" spans="1:9" x14ac:dyDescent="0.25">
      <c r="A110" s="29"/>
      <c r="B110" s="39">
        <f>IF($B$14&gt;0,$B$14,0)</f>
        <v>6</v>
      </c>
      <c r="C110" s="31"/>
      <c r="D110" s="32">
        <f t="shared" ref="D110" si="49">SUM(C105:C110)</f>
        <v>0</v>
      </c>
      <c r="E110" s="33"/>
      <c r="F110" s="34">
        <f t="shared" si="30"/>
        <v>0</v>
      </c>
      <c r="G110" s="35">
        <f t="shared" si="31"/>
        <v>0</v>
      </c>
      <c r="H110" s="35">
        <f t="shared" ref="H110" si="50">IF(D110&gt;$D$6,$H$6*(D110-$D$6),0)</f>
        <v>0</v>
      </c>
      <c r="I110" s="35">
        <f t="shared" ref="I110" si="51">IF(SUM(G105:G110)&gt;H110,SUM(G105:G110),H110)</f>
        <v>0</v>
      </c>
    </row>
    <row r="111" spans="1:9" x14ac:dyDescent="0.25">
      <c r="A111" s="29">
        <f>'[1]Grades TK-3'!A27</f>
        <v>44644</v>
      </c>
      <c r="B111" s="36">
        <f>IF($B$9&gt;0,$B$9,0)</f>
        <v>1</v>
      </c>
      <c r="C111" s="31"/>
      <c r="D111" s="32"/>
      <c r="E111" s="33"/>
      <c r="F111" s="34">
        <f t="shared" si="30"/>
        <v>0</v>
      </c>
      <c r="G111" s="35">
        <f t="shared" si="31"/>
        <v>0</v>
      </c>
      <c r="H111" s="35"/>
      <c r="I111" s="35"/>
    </row>
    <row r="112" spans="1:9" x14ac:dyDescent="0.25">
      <c r="A112" s="29"/>
      <c r="B112" s="37">
        <f>IF($B$10&gt;0,$B$10,0)</f>
        <v>2</v>
      </c>
      <c r="C112" s="31"/>
      <c r="D112" s="32"/>
      <c r="E112" s="33"/>
      <c r="F112" s="34">
        <f t="shared" si="30"/>
        <v>0</v>
      </c>
      <c r="G112" s="35">
        <f t="shared" si="31"/>
        <v>0</v>
      </c>
      <c r="H112" s="35"/>
      <c r="I112" s="35"/>
    </row>
    <row r="113" spans="1:9" x14ac:dyDescent="0.25">
      <c r="A113" s="29"/>
      <c r="B113" s="37">
        <f>IF($B$11&gt;0,$B$11,0)</f>
        <v>3</v>
      </c>
      <c r="C113" s="31"/>
      <c r="D113" s="32"/>
      <c r="E113" s="33"/>
      <c r="F113" s="34">
        <f t="shared" si="30"/>
        <v>0</v>
      </c>
      <c r="G113" s="35">
        <f t="shared" si="31"/>
        <v>0</v>
      </c>
      <c r="H113" s="35"/>
      <c r="I113" s="35"/>
    </row>
    <row r="114" spans="1:9" x14ac:dyDescent="0.25">
      <c r="A114" s="29"/>
      <c r="B114" s="37">
        <f>IF($B$12&gt;0,$B$12,0)</f>
        <v>4</v>
      </c>
      <c r="C114" s="31"/>
      <c r="D114" s="32"/>
      <c r="E114" s="33"/>
      <c r="F114" s="34">
        <f t="shared" si="30"/>
        <v>0</v>
      </c>
      <c r="G114" s="35">
        <f t="shared" si="31"/>
        <v>0</v>
      </c>
      <c r="H114" s="35"/>
      <c r="I114" s="35"/>
    </row>
    <row r="115" spans="1:9" x14ac:dyDescent="0.25">
      <c r="A115" s="29"/>
      <c r="B115" s="37">
        <f>IF($B$13&gt;0,$B$13,0)</f>
        <v>5</v>
      </c>
      <c r="C115" s="31"/>
      <c r="D115" s="32"/>
      <c r="E115" s="33"/>
      <c r="F115" s="34">
        <f t="shared" si="30"/>
        <v>0</v>
      </c>
      <c r="G115" s="35">
        <f t="shared" si="31"/>
        <v>0</v>
      </c>
      <c r="H115" s="35"/>
      <c r="I115" s="35"/>
    </row>
    <row r="116" spans="1:9" x14ac:dyDescent="0.25">
      <c r="A116" s="29"/>
      <c r="B116" s="39">
        <f>IF($B$14&gt;0,$B$14,0)</f>
        <v>6</v>
      </c>
      <c r="C116" s="31"/>
      <c r="D116" s="32">
        <f t="shared" ref="D116" si="52">SUM(C111:C116)</f>
        <v>0</v>
      </c>
      <c r="E116" s="33"/>
      <c r="F116" s="34">
        <f t="shared" si="30"/>
        <v>0</v>
      </c>
      <c r="G116" s="35">
        <f t="shared" si="31"/>
        <v>0</v>
      </c>
      <c r="H116" s="35">
        <f t="shared" ref="H116" si="53">IF(D116&gt;$D$6,$H$6*(D116-$D$6),0)</f>
        <v>0</v>
      </c>
      <c r="I116" s="35">
        <f t="shared" ref="I116" si="54">IF(SUM(G111:G116)&gt;H116,SUM(G111:G116),H116)</f>
        <v>0</v>
      </c>
    </row>
    <row r="117" spans="1:9" x14ac:dyDescent="0.25">
      <c r="A117" s="29">
        <f>'[1]Grades TK-3'!A28</f>
        <v>44645</v>
      </c>
      <c r="B117" s="36">
        <f>IF($B$9&gt;0,$B$9,0)</f>
        <v>1</v>
      </c>
      <c r="C117" s="31"/>
      <c r="D117" s="32"/>
      <c r="E117" s="33"/>
      <c r="F117" s="34">
        <f t="shared" si="30"/>
        <v>0</v>
      </c>
      <c r="G117" s="35">
        <f t="shared" si="31"/>
        <v>0</v>
      </c>
      <c r="H117" s="35"/>
      <c r="I117" s="35"/>
    </row>
    <row r="118" spans="1:9" x14ac:dyDescent="0.25">
      <c r="A118" s="29"/>
      <c r="B118" s="37">
        <f>IF($B$10&gt;0,$B$10,0)</f>
        <v>2</v>
      </c>
      <c r="C118" s="31"/>
      <c r="D118" s="32"/>
      <c r="E118" s="33"/>
      <c r="F118" s="34">
        <f t="shared" si="30"/>
        <v>0</v>
      </c>
      <c r="G118" s="35">
        <f t="shared" si="31"/>
        <v>0</v>
      </c>
      <c r="H118" s="35"/>
      <c r="I118" s="35"/>
    </row>
    <row r="119" spans="1:9" x14ac:dyDescent="0.25">
      <c r="A119" s="29"/>
      <c r="B119" s="37">
        <f>IF($B$11&gt;0,$B$11,0)</f>
        <v>3</v>
      </c>
      <c r="C119" s="31"/>
      <c r="D119" s="32"/>
      <c r="E119" s="33"/>
      <c r="F119" s="34">
        <f t="shared" si="30"/>
        <v>0</v>
      </c>
      <c r="G119" s="35">
        <f t="shared" si="31"/>
        <v>0</v>
      </c>
      <c r="H119" s="35"/>
      <c r="I119" s="35"/>
    </row>
    <row r="120" spans="1:9" x14ac:dyDescent="0.25">
      <c r="A120" s="29"/>
      <c r="B120" s="37">
        <f>IF($B$12&gt;0,$B$12,0)</f>
        <v>4</v>
      </c>
      <c r="C120" s="31"/>
      <c r="D120" s="32"/>
      <c r="E120" s="33"/>
      <c r="F120" s="34">
        <f t="shared" si="30"/>
        <v>0</v>
      </c>
      <c r="G120" s="35">
        <f t="shared" si="31"/>
        <v>0</v>
      </c>
      <c r="H120" s="35"/>
      <c r="I120" s="35"/>
    </row>
    <row r="121" spans="1:9" x14ac:dyDescent="0.25">
      <c r="A121" s="29"/>
      <c r="B121" s="37">
        <f>IF($B$13&gt;0,$B$13,0)</f>
        <v>5</v>
      </c>
      <c r="C121" s="31"/>
      <c r="D121" s="32"/>
      <c r="E121" s="33"/>
      <c r="F121" s="34">
        <f t="shared" si="30"/>
        <v>0</v>
      </c>
      <c r="G121" s="35">
        <f t="shared" si="31"/>
        <v>0</v>
      </c>
      <c r="H121" s="35"/>
      <c r="I121" s="35"/>
    </row>
    <row r="122" spans="1:9" x14ac:dyDescent="0.25">
      <c r="A122" s="29"/>
      <c r="B122" s="39">
        <f>IF($B$14&gt;0,$B$14,0)</f>
        <v>6</v>
      </c>
      <c r="C122" s="31"/>
      <c r="D122" s="32">
        <f t="shared" ref="D122" si="55">SUM(C117:C122)</f>
        <v>0</v>
      </c>
      <c r="E122" s="33"/>
      <c r="F122" s="34">
        <f t="shared" si="30"/>
        <v>0</v>
      </c>
      <c r="G122" s="35">
        <f t="shared" si="31"/>
        <v>0</v>
      </c>
      <c r="H122" s="35">
        <f t="shared" ref="H122" si="56">IF(D122&gt;$D$6,$H$6*(D122-$D$6),0)</f>
        <v>0</v>
      </c>
      <c r="I122" s="35">
        <f t="shared" ref="I122" si="57">IF(SUM(G117:G122)&gt;H122,SUM(G117:G122),H122)</f>
        <v>0</v>
      </c>
    </row>
    <row r="123" spans="1:9" x14ac:dyDescent="0.25">
      <c r="A123" s="29">
        <f>'[1]Grades TK-3'!A29</f>
        <v>44648</v>
      </c>
      <c r="B123" s="36">
        <f>IF($B$9&gt;0,$B$9,0)</f>
        <v>1</v>
      </c>
      <c r="C123" s="31"/>
      <c r="D123" s="32"/>
      <c r="E123" s="33"/>
      <c r="F123" s="34">
        <f t="shared" si="30"/>
        <v>0</v>
      </c>
      <c r="G123" s="35">
        <f t="shared" si="31"/>
        <v>0</v>
      </c>
      <c r="H123" s="35"/>
      <c r="I123" s="35"/>
    </row>
    <row r="124" spans="1:9" x14ac:dyDescent="0.25">
      <c r="A124" s="29"/>
      <c r="B124" s="37">
        <f>IF($B$10&gt;0,$B$10,0)</f>
        <v>2</v>
      </c>
      <c r="C124" s="31"/>
      <c r="D124" s="32"/>
      <c r="E124" s="33"/>
      <c r="F124" s="34">
        <f t="shared" si="30"/>
        <v>0</v>
      </c>
      <c r="G124" s="35">
        <f t="shared" si="31"/>
        <v>0</v>
      </c>
      <c r="H124" s="35"/>
      <c r="I124" s="35"/>
    </row>
    <row r="125" spans="1:9" x14ac:dyDescent="0.25">
      <c r="A125" s="29"/>
      <c r="B125" s="37">
        <f>IF($B$11&gt;0,$B$11,0)</f>
        <v>3</v>
      </c>
      <c r="C125" s="31"/>
      <c r="D125" s="32"/>
      <c r="E125" s="33"/>
      <c r="F125" s="34">
        <f t="shared" si="30"/>
        <v>0</v>
      </c>
      <c r="G125" s="35">
        <f t="shared" si="31"/>
        <v>0</v>
      </c>
      <c r="H125" s="35"/>
      <c r="I125" s="35"/>
    </row>
    <row r="126" spans="1:9" x14ac:dyDescent="0.25">
      <c r="A126" s="29"/>
      <c r="B126" s="37">
        <f>IF($B$12&gt;0,$B$12,0)</f>
        <v>4</v>
      </c>
      <c r="C126" s="31"/>
      <c r="D126" s="32"/>
      <c r="E126" s="33"/>
      <c r="F126" s="34">
        <f t="shared" si="30"/>
        <v>0</v>
      </c>
      <c r="G126" s="35">
        <f t="shared" si="31"/>
        <v>0</v>
      </c>
      <c r="H126" s="35"/>
      <c r="I126" s="35"/>
    </row>
    <row r="127" spans="1:9" x14ac:dyDescent="0.25">
      <c r="A127" s="29"/>
      <c r="B127" s="37">
        <f>IF($B$13&gt;0,$B$13,0)</f>
        <v>5</v>
      </c>
      <c r="C127" s="31"/>
      <c r="D127" s="32"/>
      <c r="E127" s="33"/>
      <c r="F127" s="34">
        <f t="shared" si="30"/>
        <v>0</v>
      </c>
      <c r="G127" s="35">
        <f t="shared" si="31"/>
        <v>0</v>
      </c>
      <c r="H127" s="35"/>
      <c r="I127" s="35"/>
    </row>
    <row r="128" spans="1:9" x14ac:dyDescent="0.25">
      <c r="A128" s="29"/>
      <c r="B128" s="39">
        <f>IF($B$14&gt;0,$B$14,0)</f>
        <v>6</v>
      </c>
      <c r="C128" s="31"/>
      <c r="D128" s="32">
        <f t="shared" ref="D128" si="58">SUM(C123:C128)</f>
        <v>0</v>
      </c>
      <c r="E128" s="33"/>
      <c r="F128" s="34">
        <f t="shared" si="30"/>
        <v>0</v>
      </c>
      <c r="G128" s="35">
        <f t="shared" si="31"/>
        <v>0</v>
      </c>
      <c r="H128" s="35">
        <f t="shared" ref="H128" si="59">IF(D128&gt;$D$6,$H$6*(D128-$D$6),0)</f>
        <v>0</v>
      </c>
      <c r="I128" s="35">
        <f t="shared" ref="I128" si="60">IF(SUM(G123:G128)&gt;H128,SUM(G123:G128),H128)</f>
        <v>0</v>
      </c>
    </row>
    <row r="129" spans="1:9" x14ac:dyDescent="0.25">
      <c r="A129" s="29">
        <f>'[1]Grades TK-3'!A30</f>
        <v>44649</v>
      </c>
      <c r="B129" s="36">
        <f>IF($B$9&gt;0,$B$9,0)</f>
        <v>1</v>
      </c>
      <c r="C129" s="31"/>
      <c r="D129" s="32"/>
      <c r="E129" s="33"/>
      <c r="F129" s="34">
        <f t="shared" si="30"/>
        <v>0</v>
      </c>
      <c r="G129" s="35">
        <f t="shared" si="31"/>
        <v>0</v>
      </c>
      <c r="H129" s="35"/>
      <c r="I129" s="35"/>
    </row>
    <row r="130" spans="1:9" x14ac:dyDescent="0.25">
      <c r="A130" s="29"/>
      <c r="B130" s="37">
        <f>IF($B$10&gt;0,$B$10,0)</f>
        <v>2</v>
      </c>
      <c r="C130" s="31"/>
      <c r="D130" s="32"/>
      <c r="E130" s="33"/>
      <c r="F130" s="34">
        <f t="shared" si="30"/>
        <v>0</v>
      </c>
      <c r="G130" s="35">
        <f t="shared" si="31"/>
        <v>0</v>
      </c>
      <c r="H130" s="35"/>
      <c r="I130" s="35"/>
    </row>
    <row r="131" spans="1:9" x14ac:dyDescent="0.25">
      <c r="A131" s="29"/>
      <c r="B131" s="37">
        <f>IF($B$11&gt;0,$B$11,0)</f>
        <v>3</v>
      </c>
      <c r="C131" s="31"/>
      <c r="D131" s="32"/>
      <c r="E131" s="33"/>
      <c r="F131" s="34">
        <f t="shared" si="30"/>
        <v>0</v>
      </c>
      <c r="G131" s="35">
        <f t="shared" si="31"/>
        <v>0</v>
      </c>
      <c r="H131" s="35"/>
      <c r="I131" s="35"/>
    </row>
    <row r="132" spans="1:9" x14ac:dyDescent="0.25">
      <c r="A132" s="29"/>
      <c r="B132" s="37">
        <f>IF($B$12&gt;0,$B$12,0)</f>
        <v>4</v>
      </c>
      <c r="C132" s="31"/>
      <c r="D132" s="32"/>
      <c r="E132" s="33"/>
      <c r="F132" s="34">
        <f t="shared" si="30"/>
        <v>0</v>
      </c>
      <c r="G132" s="35">
        <f t="shared" si="31"/>
        <v>0</v>
      </c>
      <c r="H132" s="35"/>
      <c r="I132" s="35"/>
    </row>
    <row r="133" spans="1:9" x14ac:dyDescent="0.25">
      <c r="A133" s="29"/>
      <c r="B133" s="37">
        <f>IF($B$13&gt;0,$B$13,0)</f>
        <v>5</v>
      </c>
      <c r="C133" s="31"/>
      <c r="D133" s="32"/>
      <c r="E133" s="33"/>
      <c r="F133" s="34">
        <f t="shared" si="30"/>
        <v>0</v>
      </c>
      <c r="G133" s="35">
        <f t="shared" si="31"/>
        <v>0</v>
      </c>
      <c r="H133" s="35"/>
      <c r="I133" s="35"/>
    </row>
    <row r="134" spans="1:9" x14ac:dyDescent="0.25">
      <c r="A134" s="29"/>
      <c r="B134" s="39">
        <f>IF($B$14&gt;0,$B$14,0)</f>
        <v>6</v>
      </c>
      <c r="C134" s="31"/>
      <c r="D134" s="32">
        <f t="shared" ref="D134" si="61">SUM(C129:C134)</f>
        <v>0</v>
      </c>
      <c r="E134" s="33"/>
      <c r="F134" s="34">
        <f t="shared" si="30"/>
        <v>0</v>
      </c>
      <c r="G134" s="35">
        <f t="shared" si="31"/>
        <v>0</v>
      </c>
      <c r="H134" s="35">
        <f t="shared" ref="H134" si="62">IF(D134&gt;$D$6,$H$6*(D134-$D$6),0)</f>
        <v>0</v>
      </c>
      <c r="I134" s="35">
        <f t="shared" ref="I134" si="63">IF(SUM(G129:G134)&gt;H134,SUM(G129:G134),H134)</f>
        <v>0</v>
      </c>
    </row>
    <row r="135" spans="1:9" x14ac:dyDescent="0.25">
      <c r="A135" s="29">
        <f>'[1]Grades TK-3'!A31</f>
        <v>44650</v>
      </c>
      <c r="B135" s="36">
        <f>IF($B$9&gt;0,$B$9,0)</f>
        <v>1</v>
      </c>
      <c r="C135" s="31"/>
      <c r="D135" s="32"/>
      <c r="E135" s="33"/>
      <c r="F135" s="34">
        <f t="shared" si="30"/>
        <v>0</v>
      </c>
      <c r="G135" s="35">
        <f t="shared" si="31"/>
        <v>0</v>
      </c>
      <c r="H135" s="35"/>
      <c r="I135" s="35"/>
    </row>
    <row r="136" spans="1:9" x14ac:dyDescent="0.25">
      <c r="A136" s="29"/>
      <c r="B136" s="37">
        <f>IF($B$10&gt;0,$B$10,0)</f>
        <v>2</v>
      </c>
      <c r="C136" s="31"/>
      <c r="D136" s="32"/>
      <c r="E136" s="33"/>
      <c r="F136" s="34">
        <f t="shared" si="30"/>
        <v>0</v>
      </c>
      <c r="G136" s="35">
        <f t="shared" si="31"/>
        <v>0</v>
      </c>
      <c r="H136" s="35"/>
      <c r="I136" s="35"/>
    </row>
    <row r="137" spans="1:9" x14ac:dyDescent="0.25">
      <c r="A137" s="29"/>
      <c r="B137" s="37">
        <f>IF($B$11&gt;0,$B$11,0)</f>
        <v>3</v>
      </c>
      <c r="C137" s="31"/>
      <c r="D137" s="32"/>
      <c r="E137" s="33"/>
      <c r="F137" s="34">
        <f t="shared" si="30"/>
        <v>0</v>
      </c>
      <c r="G137" s="35">
        <f t="shared" si="31"/>
        <v>0</v>
      </c>
      <c r="H137" s="35"/>
      <c r="I137" s="35"/>
    </row>
    <row r="138" spans="1:9" x14ac:dyDescent="0.25">
      <c r="A138" s="29"/>
      <c r="B138" s="37">
        <f>IF($B$12&gt;0,$B$12,0)</f>
        <v>4</v>
      </c>
      <c r="C138" s="31"/>
      <c r="D138" s="32"/>
      <c r="E138" s="33"/>
      <c r="F138" s="34">
        <f t="shared" ref="F138:F146" si="64">IF(C138&gt;$C$6,(C138-$C$6)*$F$6,0)</f>
        <v>0</v>
      </c>
      <c r="G138" s="35">
        <f t="shared" ref="G138:G146" si="65">F138</f>
        <v>0</v>
      </c>
      <c r="H138" s="35"/>
      <c r="I138" s="35"/>
    </row>
    <row r="139" spans="1:9" x14ac:dyDescent="0.25">
      <c r="A139" s="29"/>
      <c r="B139" s="37">
        <f>IF($B$13&gt;0,$B$13,0)</f>
        <v>5</v>
      </c>
      <c r="C139" s="31"/>
      <c r="D139" s="32"/>
      <c r="E139" s="33"/>
      <c r="F139" s="34">
        <f t="shared" si="64"/>
        <v>0</v>
      </c>
      <c r="G139" s="35">
        <f t="shared" si="65"/>
        <v>0</v>
      </c>
      <c r="H139" s="35"/>
      <c r="I139" s="35"/>
    </row>
    <row r="140" spans="1:9" x14ac:dyDescent="0.25">
      <c r="A140" s="29"/>
      <c r="B140" s="39">
        <f>IF($B$14&gt;0,$B$14,0)</f>
        <v>6</v>
      </c>
      <c r="C140" s="31"/>
      <c r="D140" s="32">
        <f t="shared" ref="D140" si="66">SUM(C135:C140)</f>
        <v>0</v>
      </c>
      <c r="E140" s="33"/>
      <c r="F140" s="34">
        <f t="shared" si="64"/>
        <v>0</v>
      </c>
      <c r="G140" s="35">
        <f t="shared" si="65"/>
        <v>0</v>
      </c>
      <c r="H140" s="35">
        <f t="shared" ref="H140" si="67">IF(D140&gt;$D$6,$H$6*(D140-$D$6),0)</f>
        <v>0</v>
      </c>
      <c r="I140" s="35">
        <f t="shared" ref="I140" si="68">IF(SUM(G135:G140)&gt;H140,SUM(G135:G140),H140)</f>
        <v>0</v>
      </c>
    </row>
    <row r="141" spans="1:9" x14ac:dyDescent="0.25">
      <c r="A141" s="29">
        <f>'[1]Grades TK-3'!A32</f>
        <v>44651</v>
      </c>
      <c r="B141" s="36">
        <f>IF($B$9&gt;0,$B$9,0)</f>
        <v>1</v>
      </c>
      <c r="C141" s="31"/>
      <c r="D141" s="32"/>
      <c r="E141" s="33"/>
      <c r="F141" s="34">
        <f t="shared" si="64"/>
        <v>0</v>
      </c>
      <c r="G141" s="35">
        <f t="shared" si="65"/>
        <v>0</v>
      </c>
      <c r="H141" s="35"/>
      <c r="I141" s="35"/>
    </row>
    <row r="142" spans="1:9" x14ac:dyDescent="0.25">
      <c r="A142" s="29"/>
      <c r="B142" s="37">
        <f>IF($B$10&gt;0,$B$10,0)</f>
        <v>2</v>
      </c>
      <c r="C142" s="31"/>
      <c r="D142" s="32"/>
      <c r="E142" s="33"/>
      <c r="F142" s="34">
        <f t="shared" si="64"/>
        <v>0</v>
      </c>
      <c r="G142" s="35">
        <f t="shared" si="65"/>
        <v>0</v>
      </c>
      <c r="H142" s="35"/>
      <c r="I142" s="35"/>
    </row>
    <row r="143" spans="1:9" x14ac:dyDescent="0.25">
      <c r="A143" s="29"/>
      <c r="B143" s="37">
        <f>IF($B$11&gt;0,$B$11,0)</f>
        <v>3</v>
      </c>
      <c r="C143" s="31"/>
      <c r="D143" s="32"/>
      <c r="E143" s="33"/>
      <c r="F143" s="34">
        <f t="shared" si="64"/>
        <v>0</v>
      </c>
      <c r="G143" s="35">
        <f t="shared" si="65"/>
        <v>0</v>
      </c>
      <c r="H143" s="35"/>
      <c r="I143" s="35"/>
    </row>
    <row r="144" spans="1:9" x14ac:dyDescent="0.25">
      <c r="A144" s="29"/>
      <c r="B144" s="37">
        <f>IF($B$12&gt;0,$B$12,0)</f>
        <v>4</v>
      </c>
      <c r="C144" s="31"/>
      <c r="D144" s="32"/>
      <c r="E144" s="33"/>
      <c r="F144" s="34">
        <f t="shared" si="64"/>
        <v>0</v>
      </c>
      <c r="G144" s="35">
        <f t="shared" si="65"/>
        <v>0</v>
      </c>
      <c r="H144" s="35"/>
      <c r="I144" s="35"/>
    </row>
    <row r="145" spans="1:9" x14ac:dyDescent="0.25">
      <c r="A145" s="29"/>
      <c r="B145" s="37">
        <f>IF($B$13&gt;0,$B$13,0)</f>
        <v>5</v>
      </c>
      <c r="C145" s="31"/>
      <c r="D145" s="32"/>
      <c r="E145" s="33"/>
      <c r="F145" s="34">
        <f t="shared" si="64"/>
        <v>0</v>
      </c>
      <c r="G145" s="35">
        <f t="shared" si="65"/>
        <v>0</v>
      </c>
      <c r="H145" s="35"/>
      <c r="I145" s="35"/>
    </row>
    <row r="146" spans="1:9" x14ac:dyDescent="0.25">
      <c r="A146" s="29"/>
      <c r="B146" s="37">
        <f>IF($B$14&gt;0,$B$14,0)</f>
        <v>6</v>
      </c>
      <c r="C146" s="40"/>
      <c r="D146" s="32">
        <f t="shared" ref="D146" si="69">SUM(C141:C146)</f>
        <v>0</v>
      </c>
      <c r="E146" s="33"/>
      <c r="F146" s="34">
        <f t="shared" si="64"/>
        <v>0</v>
      </c>
      <c r="G146" s="35">
        <f t="shared" si="65"/>
        <v>0</v>
      </c>
      <c r="H146" s="35">
        <f t="shared" ref="H146" si="70">IF(D146&gt;$D$6,$H$6*(D146-$D$6),0)</f>
        <v>0</v>
      </c>
      <c r="I146" s="35">
        <f t="shared" ref="I146" si="71">IF(SUM(G141:G146)&gt;H146,SUM(G141:G146),H146)</f>
        <v>0</v>
      </c>
    </row>
    <row r="147" spans="1:9" ht="19.5" thickBot="1" x14ac:dyDescent="0.35">
      <c r="A147" s="41" t="s">
        <v>15</v>
      </c>
      <c r="B147" s="42"/>
      <c r="C147" s="43"/>
      <c r="D147" s="44"/>
      <c r="E147" s="44"/>
      <c r="F147" s="45"/>
      <c r="G147" s="46"/>
      <c r="H147" s="46"/>
      <c r="I147" s="47">
        <f>SUM(I9:I146)</f>
        <v>0</v>
      </c>
    </row>
    <row r="148" spans="1:9" ht="8.1" customHeight="1" thickTop="1" x14ac:dyDescent="0.25">
      <c r="A148" s="5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48" t="s">
        <v>16</v>
      </c>
      <c r="B149" s="7"/>
      <c r="C149" s="7"/>
      <c r="D149" s="7"/>
      <c r="E149" s="7"/>
      <c r="F149" s="7"/>
      <c r="G149" s="7"/>
      <c r="H149" s="7"/>
      <c r="I149" s="7"/>
    </row>
    <row r="150" spans="1:9" ht="8.1" customHeight="1" x14ac:dyDescent="0.25">
      <c r="A150" s="5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49" t="s">
        <v>17</v>
      </c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49" t="s">
        <v>18</v>
      </c>
      <c r="B152" s="7"/>
      <c r="C152" s="7"/>
      <c r="D152" s="7"/>
      <c r="E152" s="7"/>
      <c r="F152" s="7"/>
      <c r="G152" s="7"/>
      <c r="H152" s="7"/>
      <c r="I152" s="7"/>
    </row>
    <row r="153" spans="1:9" ht="9.9499999999999993" customHeight="1" x14ac:dyDescent="0.25">
      <c r="B153" s="4"/>
      <c r="D153" s="4"/>
      <c r="E153" s="4"/>
    </row>
    <row r="154" spans="1:9" x14ac:dyDescent="0.25">
      <c r="C154" s="52"/>
      <c r="D154" s="4"/>
      <c r="E154" s="4"/>
    </row>
    <row r="155" spans="1:9" x14ac:dyDescent="0.25">
      <c r="A155" s="53" t="s">
        <v>19</v>
      </c>
      <c r="B155" s="54"/>
      <c r="C155" s="55"/>
      <c r="D155" s="3"/>
      <c r="E155" s="56" t="s">
        <v>9</v>
      </c>
      <c r="F155" s="56"/>
    </row>
    <row r="156" spans="1:9" ht="9.9499999999999993" customHeight="1" x14ac:dyDescent="0.25">
      <c r="B156" s="4"/>
      <c r="D156" s="4"/>
      <c r="E156" s="4"/>
    </row>
    <row r="157" spans="1:9" x14ac:dyDescent="0.25">
      <c r="A157" s="57"/>
      <c r="B157" s="58"/>
      <c r="C157" s="59"/>
      <c r="D157" s="4"/>
      <c r="E157" s="4"/>
    </row>
    <row r="158" spans="1:9" ht="17.25" x14ac:dyDescent="0.25">
      <c r="A158" s="53" t="s">
        <v>20</v>
      </c>
      <c r="B158" s="60"/>
      <c r="C158" s="60"/>
      <c r="D158" s="3"/>
      <c r="E158" s="56" t="s">
        <v>9</v>
      </c>
      <c r="F158" s="56"/>
    </row>
    <row r="159" spans="1:9" x14ac:dyDescent="0.25">
      <c r="A159" s="61"/>
      <c r="B159" s="62"/>
      <c r="C159" s="63"/>
      <c r="D159" s="3"/>
      <c r="E159" s="3"/>
      <c r="F159" s="3"/>
    </row>
    <row r="160" spans="1:9" ht="8.1" customHeight="1" x14ac:dyDescent="0.25">
      <c r="B160" s="4"/>
      <c r="D160" s="4"/>
      <c r="E160" s="4"/>
    </row>
    <row r="161" spans="1:7" x14ac:dyDescent="0.25">
      <c r="A161" s="50" t="s">
        <v>21</v>
      </c>
      <c r="B161" s="4"/>
      <c r="D161" s="4"/>
      <c r="E161" s="4"/>
    </row>
    <row r="162" spans="1:7" ht="18.75" x14ac:dyDescent="0.3">
      <c r="A162" s="65" t="s">
        <v>22</v>
      </c>
      <c r="B162" s="65"/>
      <c r="C162" s="65"/>
      <c r="D162" s="65"/>
      <c r="E162" s="65"/>
      <c r="F162" s="65"/>
      <c r="G162" s="65"/>
    </row>
  </sheetData>
  <sheetProtection algorithmName="SHA-512" hashValue="i3WX4AjuLXmtgsgKKn9eOBO2Kt8uO/6O0t1GbzFwjOpvE69E4FZjVpRMFvpwS+HwUcTLUfEPIyfWTq5YqAx7yA==" saltValue="xDc3FrKVcyAjHmve99hZ3Q==" spinCount="100000" sheet="1" objects="1" scenarios="1"/>
  <mergeCells count="6">
    <mergeCell ref="A162:G162"/>
    <mergeCell ref="B1:H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2021-08-02T20:39:51Z</dcterms:created>
  <dcterms:modified xsi:type="dcterms:W3CDTF">2021-08-03T21:36:58Z</dcterms:modified>
</cp:coreProperties>
</file>