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November\"/>
    </mc:Choice>
  </mc:AlternateContent>
  <bookViews>
    <workbookView xWindow="0" yWindow="0" windowWidth="25200" windowHeight="11880"/>
  </bookViews>
  <sheets>
    <sheet name="Grades 6-8 NMS PE Not 1FTE" sheetId="1" r:id="rId1"/>
  </sheets>
  <externalReferences>
    <externalReference r:id="rId2"/>
  </externalReferences>
  <definedNames>
    <definedName name="_xlnm.Print_Titles" localSheetId="0">'Grades 6-8 NMS PE Not 1FTE'!$1:$8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I113" i="1" s="1"/>
  <c r="D113" i="1"/>
  <c r="J113" i="1" s="1"/>
  <c r="K113" i="1" s="1"/>
  <c r="B113" i="1"/>
  <c r="I112" i="1"/>
  <c r="H112" i="1"/>
  <c r="B112" i="1"/>
  <c r="H111" i="1"/>
  <c r="I111" i="1" s="1"/>
  <c r="B111" i="1"/>
  <c r="H110" i="1"/>
  <c r="I110" i="1" s="1"/>
  <c r="B110" i="1"/>
  <c r="H109" i="1"/>
  <c r="I109" i="1" s="1"/>
  <c r="B109" i="1"/>
  <c r="H108" i="1"/>
  <c r="I108" i="1" s="1"/>
  <c r="B108" i="1"/>
  <c r="H107" i="1"/>
  <c r="I107" i="1" s="1"/>
  <c r="B107" i="1"/>
  <c r="A107" i="1"/>
  <c r="I106" i="1"/>
  <c r="H106" i="1"/>
  <c r="D106" i="1"/>
  <c r="J106" i="1" s="1"/>
  <c r="B106" i="1"/>
  <c r="H105" i="1"/>
  <c r="I105" i="1" s="1"/>
  <c r="B105" i="1"/>
  <c r="H104" i="1"/>
  <c r="I104" i="1" s="1"/>
  <c r="B104" i="1"/>
  <c r="H103" i="1"/>
  <c r="I103" i="1" s="1"/>
  <c r="B103" i="1"/>
  <c r="I102" i="1"/>
  <c r="H102" i="1"/>
  <c r="B102" i="1"/>
  <c r="I101" i="1"/>
  <c r="H101" i="1"/>
  <c r="B101" i="1"/>
  <c r="I100" i="1"/>
  <c r="H100" i="1"/>
  <c r="B100" i="1"/>
  <c r="A100" i="1"/>
  <c r="H99" i="1"/>
  <c r="I99" i="1" s="1"/>
  <c r="D99" i="1"/>
  <c r="J99" i="1" s="1"/>
  <c r="B99" i="1"/>
  <c r="I98" i="1"/>
  <c r="H98" i="1"/>
  <c r="B98" i="1"/>
  <c r="I97" i="1"/>
  <c r="H97" i="1"/>
  <c r="B97" i="1"/>
  <c r="I96" i="1"/>
  <c r="H96" i="1"/>
  <c r="B96" i="1"/>
  <c r="I95" i="1"/>
  <c r="H95" i="1"/>
  <c r="B95" i="1"/>
  <c r="H94" i="1"/>
  <c r="I94" i="1" s="1"/>
  <c r="B94" i="1"/>
  <c r="H93" i="1"/>
  <c r="I93" i="1" s="1"/>
  <c r="B93" i="1"/>
  <c r="A93" i="1"/>
  <c r="J92" i="1"/>
  <c r="H92" i="1"/>
  <c r="I92" i="1" s="1"/>
  <c r="D92" i="1"/>
  <c r="B92" i="1"/>
  <c r="I91" i="1"/>
  <c r="H91" i="1"/>
  <c r="B91" i="1"/>
  <c r="I90" i="1"/>
  <c r="H90" i="1"/>
  <c r="B90" i="1"/>
  <c r="H89" i="1"/>
  <c r="I89" i="1" s="1"/>
  <c r="B89" i="1"/>
  <c r="H88" i="1"/>
  <c r="I88" i="1" s="1"/>
  <c r="B88" i="1"/>
  <c r="H87" i="1"/>
  <c r="I87" i="1" s="1"/>
  <c r="K92" i="1" s="1"/>
  <c r="B87" i="1"/>
  <c r="I86" i="1"/>
  <c r="H86" i="1"/>
  <c r="B86" i="1"/>
  <c r="A86" i="1"/>
  <c r="I85" i="1"/>
  <c r="H85" i="1"/>
  <c r="D85" i="1"/>
  <c r="J85" i="1" s="1"/>
  <c r="K85" i="1" s="1"/>
  <c r="B85" i="1"/>
  <c r="H84" i="1"/>
  <c r="I84" i="1" s="1"/>
  <c r="B84" i="1"/>
  <c r="H83" i="1"/>
  <c r="I83" i="1" s="1"/>
  <c r="B83" i="1"/>
  <c r="I82" i="1"/>
  <c r="H82" i="1"/>
  <c r="B82" i="1"/>
  <c r="I81" i="1"/>
  <c r="H81" i="1"/>
  <c r="B81" i="1"/>
  <c r="I80" i="1"/>
  <c r="H80" i="1"/>
  <c r="B80" i="1"/>
  <c r="I79" i="1"/>
  <c r="H79" i="1"/>
  <c r="B79" i="1"/>
  <c r="A79" i="1"/>
  <c r="J78" i="1"/>
  <c r="H78" i="1"/>
  <c r="I78" i="1" s="1"/>
  <c r="D78" i="1"/>
  <c r="B78" i="1"/>
  <c r="I77" i="1"/>
  <c r="H77" i="1"/>
  <c r="B77" i="1"/>
  <c r="I76" i="1"/>
  <c r="H76" i="1"/>
  <c r="B76" i="1"/>
  <c r="I75" i="1"/>
  <c r="H75" i="1"/>
  <c r="B75" i="1"/>
  <c r="I74" i="1"/>
  <c r="H74" i="1"/>
  <c r="B74" i="1"/>
  <c r="H73" i="1"/>
  <c r="I73" i="1" s="1"/>
  <c r="B73" i="1"/>
  <c r="H72" i="1"/>
  <c r="I72" i="1" s="1"/>
  <c r="B72" i="1"/>
  <c r="A72" i="1"/>
  <c r="I71" i="1"/>
  <c r="H71" i="1"/>
  <c r="D71" i="1"/>
  <c r="J71" i="1" s="1"/>
  <c r="K71" i="1" s="1"/>
  <c r="B71" i="1"/>
  <c r="I70" i="1"/>
  <c r="H70" i="1"/>
  <c r="B70" i="1"/>
  <c r="H69" i="1"/>
  <c r="I69" i="1" s="1"/>
  <c r="B69" i="1"/>
  <c r="H68" i="1"/>
  <c r="I68" i="1" s="1"/>
  <c r="B68" i="1"/>
  <c r="H67" i="1"/>
  <c r="I67" i="1" s="1"/>
  <c r="B67" i="1"/>
  <c r="H66" i="1"/>
  <c r="I66" i="1" s="1"/>
  <c r="B66" i="1"/>
  <c r="I65" i="1"/>
  <c r="H65" i="1"/>
  <c r="B65" i="1"/>
  <c r="A65" i="1"/>
  <c r="H64" i="1"/>
  <c r="I64" i="1" s="1"/>
  <c r="D64" i="1"/>
  <c r="J64" i="1" s="1"/>
  <c r="B64" i="1"/>
  <c r="H63" i="1"/>
  <c r="I63" i="1" s="1"/>
  <c r="B63" i="1"/>
  <c r="H62" i="1"/>
  <c r="I62" i="1" s="1"/>
  <c r="B62" i="1"/>
  <c r="I61" i="1"/>
  <c r="H61" i="1"/>
  <c r="B61" i="1"/>
  <c r="I60" i="1"/>
  <c r="H60" i="1"/>
  <c r="B60" i="1"/>
  <c r="H59" i="1"/>
  <c r="I59" i="1" s="1"/>
  <c r="B59" i="1"/>
  <c r="I58" i="1"/>
  <c r="H58" i="1"/>
  <c r="B58" i="1"/>
  <c r="A58" i="1"/>
  <c r="H57" i="1"/>
  <c r="I57" i="1" s="1"/>
  <c r="D57" i="1"/>
  <c r="J57" i="1" s="1"/>
  <c r="K57" i="1" s="1"/>
  <c r="B57" i="1"/>
  <c r="I56" i="1"/>
  <c r="H56" i="1"/>
  <c r="B56" i="1"/>
  <c r="H55" i="1"/>
  <c r="I55" i="1" s="1"/>
  <c r="B55" i="1"/>
  <c r="I54" i="1"/>
  <c r="H54" i="1"/>
  <c r="B54" i="1"/>
  <c r="H53" i="1"/>
  <c r="I53" i="1" s="1"/>
  <c r="B53" i="1"/>
  <c r="H52" i="1"/>
  <c r="I52" i="1" s="1"/>
  <c r="B52" i="1"/>
  <c r="H51" i="1"/>
  <c r="I51" i="1" s="1"/>
  <c r="B51" i="1"/>
  <c r="A51" i="1"/>
  <c r="I50" i="1"/>
  <c r="H50" i="1"/>
  <c r="D50" i="1"/>
  <c r="J50" i="1" s="1"/>
  <c r="B50" i="1"/>
  <c r="H49" i="1"/>
  <c r="I49" i="1" s="1"/>
  <c r="B49" i="1"/>
  <c r="H48" i="1"/>
  <c r="I48" i="1" s="1"/>
  <c r="B48" i="1"/>
  <c r="H47" i="1"/>
  <c r="I47" i="1" s="1"/>
  <c r="B47" i="1"/>
  <c r="H46" i="1"/>
  <c r="I46" i="1" s="1"/>
  <c r="B46" i="1"/>
  <c r="I45" i="1"/>
  <c r="H45" i="1"/>
  <c r="B45" i="1"/>
  <c r="I44" i="1"/>
  <c r="H44" i="1"/>
  <c r="B44" i="1"/>
  <c r="A44" i="1"/>
  <c r="I43" i="1"/>
  <c r="H43" i="1"/>
  <c r="D43" i="1"/>
  <c r="J43" i="1" s="1"/>
  <c r="B43" i="1"/>
  <c r="H42" i="1"/>
  <c r="I42" i="1" s="1"/>
  <c r="B42" i="1"/>
  <c r="I41" i="1"/>
  <c r="H41" i="1"/>
  <c r="B41" i="1"/>
  <c r="I40" i="1"/>
  <c r="H40" i="1"/>
  <c r="B40" i="1"/>
  <c r="I39" i="1"/>
  <c r="H39" i="1"/>
  <c r="B39" i="1"/>
  <c r="I38" i="1"/>
  <c r="H38" i="1"/>
  <c r="B38" i="1"/>
  <c r="H37" i="1"/>
  <c r="I37" i="1" s="1"/>
  <c r="B37" i="1"/>
  <c r="A37" i="1"/>
  <c r="J36" i="1"/>
  <c r="H36" i="1"/>
  <c r="I36" i="1" s="1"/>
  <c r="D36" i="1"/>
  <c r="B36" i="1"/>
  <c r="H35" i="1"/>
  <c r="I35" i="1" s="1"/>
  <c r="B35" i="1"/>
  <c r="I34" i="1"/>
  <c r="H34" i="1"/>
  <c r="B34" i="1"/>
  <c r="H33" i="1"/>
  <c r="I33" i="1" s="1"/>
  <c r="B33" i="1"/>
  <c r="H32" i="1"/>
  <c r="I32" i="1" s="1"/>
  <c r="B32" i="1"/>
  <c r="H31" i="1"/>
  <c r="I31" i="1" s="1"/>
  <c r="B31" i="1"/>
  <c r="H30" i="1"/>
  <c r="I30" i="1" s="1"/>
  <c r="K36" i="1" s="1"/>
  <c r="B30" i="1"/>
  <c r="A30" i="1"/>
  <c r="I29" i="1"/>
  <c r="H29" i="1"/>
  <c r="D29" i="1"/>
  <c r="J29" i="1" s="1"/>
  <c r="B29" i="1"/>
  <c r="H28" i="1"/>
  <c r="I28" i="1" s="1"/>
  <c r="B28" i="1"/>
  <c r="H27" i="1"/>
  <c r="I27" i="1" s="1"/>
  <c r="B27" i="1"/>
  <c r="H26" i="1"/>
  <c r="I26" i="1" s="1"/>
  <c r="B26" i="1"/>
  <c r="I25" i="1"/>
  <c r="H25" i="1"/>
  <c r="B25" i="1"/>
  <c r="I24" i="1"/>
  <c r="H24" i="1"/>
  <c r="B24" i="1"/>
  <c r="I23" i="1"/>
  <c r="H23" i="1"/>
  <c r="B23" i="1"/>
  <c r="A23" i="1"/>
  <c r="J22" i="1"/>
  <c r="H22" i="1"/>
  <c r="I22" i="1" s="1"/>
  <c r="D22" i="1"/>
  <c r="B22" i="1"/>
  <c r="I21" i="1"/>
  <c r="H21" i="1"/>
  <c r="B21" i="1"/>
  <c r="I20" i="1"/>
  <c r="H20" i="1"/>
  <c r="B20" i="1"/>
  <c r="I19" i="1"/>
  <c r="H19" i="1"/>
  <c r="B19" i="1"/>
  <c r="I18" i="1"/>
  <c r="H18" i="1"/>
  <c r="B18" i="1"/>
  <c r="H17" i="1"/>
  <c r="I17" i="1" s="1"/>
  <c r="B17" i="1"/>
  <c r="H16" i="1"/>
  <c r="I16" i="1" s="1"/>
  <c r="B16" i="1"/>
  <c r="A16" i="1"/>
  <c r="H15" i="1"/>
  <c r="I15" i="1" s="1"/>
  <c r="D15" i="1"/>
  <c r="J15" i="1" s="1"/>
  <c r="I14" i="1"/>
  <c r="H14" i="1"/>
  <c r="H13" i="1"/>
  <c r="I13" i="1" s="1"/>
  <c r="H12" i="1"/>
  <c r="I12" i="1" s="1"/>
  <c r="I11" i="1"/>
  <c r="H11" i="1"/>
  <c r="I10" i="1"/>
  <c r="H10" i="1"/>
  <c r="H9" i="1"/>
  <c r="I9" i="1" s="1"/>
  <c r="A9" i="1"/>
  <c r="A2" i="1"/>
  <c r="K99" i="1" l="1"/>
  <c r="K22" i="1"/>
  <c r="K43" i="1"/>
  <c r="K15" i="1"/>
  <c r="K64" i="1"/>
  <c r="K106" i="1"/>
  <c r="K29" i="1"/>
  <c r="K78" i="1"/>
  <c r="K50" i="1"/>
  <c r="K114" i="1" l="1"/>
</calcChain>
</file>

<file path=xl/sharedStrings.xml><?xml version="1.0" encoding="utf-8"?>
<sst xmlns="http://schemas.openxmlformats.org/spreadsheetml/2006/main" count="27" uniqueCount="24">
  <si>
    <t>NAME:</t>
  </si>
  <si>
    <t>Last Name, First Name</t>
  </si>
  <si>
    <t>Emp. ID #</t>
  </si>
  <si>
    <t>DISTRICT SIZE GOAL</t>
  </si>
  <si>
    <t>41 or More</t>
  </si>
  <si>
    <t>Based on # of Periods (Overages begin at 241 for six periods)</t>
  </si>
  <si>
    <t>6th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</si>
  <si>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</si>
  <si>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</si>
  <si>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</si>
  <si>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</si>
  <si>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</si>
  <si>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</si>
  <si>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</si>
  <si>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</si>
  <si>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</si>
  <si>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</si>
  <si>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</si>
  <si>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</si>
  <si>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</si>
  <si>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</si>
  <si>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</si>
  <si>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</si>
  <si>
    <t>2021-22 CLASS SIZE OVERAGE CLAIM SHEET: NMS 6 - 8 MUSIC &amp; PE LESS THAN OR GREATER THAN FULL TIME (NOT 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</si>
</sst>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November 2nd - November 30th</v>
          </cell>
          <cell r="B2"/>
          <cell r="C2"/>
          <cell r="D2"/>
          <cell r="E2"/>
          <cell r="F2"/>
        </row>
        <row r="10">
          <cell r="A10">
            <v>44502</v>
          </cell>
        </row>
        <row r="11">
          <cell r="A11">
            <v>44503</v>
          </cell>
        </row>
        <row r="12">
          <cell r="A12">
            <v>44504</v>
          </cell>
        </row>
        <row r="13">
          <cell r="A13">
            <v>44505</v>
          </cell>
        </row>
        <row r="14">
          <cell r="A14">
            <v>44506</v>
          </cell>
        </row>
        <row r="15">
          <cell r="A15">
            <v>44509</v>
          </cell>
        </row>
        <row r="16">
          <cell r="A16">
            <v>44510</v>
          </cell>
        </row>
        <row r="17">
          <cell r="A17">
            <v>44512</v>
          </cell>
        </row>
        <row r="18">
          <cell r="A18">
            <v>44513</v>
          </cell>
        </row>
        <row r="19">
          <cell r="A19">
            <v>44516</v>
          </cell>
        </row>
        <row r="20">
          <cell r="A20">
            <v>44517</v>
          </cell>
        </row>
        <row r="21">
          <cell r="A21">
            <v>44518</v>
          </cell>
        </row>
        <row r="22">
          <cell r="A22">
            <v>44519</v>
          </cell>
        </row>
        <row r="23">
          <cell r="A23">
            <v>44520</v>
          </cell>
        </row>
        <row r="24">
          <cell r="A24">
            <v>44530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K129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sqref="A1:K1"/>
    </sheetView>
  </sheetViews>
  <sheetFormatPr defaultColWidth="9.140625" defaultRowHeight="15" x14ac:dyDescent="0.25"/>
  <cols>
    <col min="1" max="1" width="15.5703125" style="51" customWidth="1"/>
    <col min="2" max="2" width="7.5703125" style="52" customWidth="1"/>
    <col min="3" max="3" width="10" style="2" customWidth="1"/>
    <col min="4" max="4" width="8.7109375" style="53" customWidth="1"/>
    <col min="5" max="5" width="7.7109375" style="67" customWidth="1"/>
    <col min="6" max="8" width="9.140625" style="2"/>
    <col min="9" max="10" width="12.7109375" style="2" customWidth="1"/>
    <col min="11" max="11" width="14.85546875" style="2" customWidth="1"/>
    <col min="12" max="16384" width="9.140625" style="2"/>
  </cols>
  <sheetData>
    <row r="1" spans="1:11" s="1" customFormat="1" ht="15.75" x14ac:dyDescent="0.2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thickBot="1" x14ac:dyDescent="0.3">
      <c r="A2" s="70" t="str">
        <f>+'[1]Grades TK-3'!A2:F2</f>
        <v>November 2nd - November 30th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1"/>
      <c r="J4" s="11"/>
      <c r="K4" s="12" t="s">
        <v>2</v>
      </c>
    </row>
    <row r="5" spans="1:11" s="17" customFormat="1" ht="30" x14ac:dyDescent="0.25">
      <c r="A5" s="13"/>
      <c r="B5" s="14"/>
      <c r="C5" s="71" t="s">
        <v>3</v>
      </c>
      <c r="D5" s="71"/>
      <c r="E5" s="15"/>
      <c r="F5" s="16"/>
      <c r="G5" s="16"/>
      <c r="H5" s="16" t="s">
        <v>4</v>
      </c>
      <c r="I5" s="72" t="s">
        <v>5</v>
      </c>
      <c r="J5" s="72"/>
      <c r="K5" s="72"/>
    </row>
    <row r="6" spans="1:11" s="17" customFormat="1" x14ac:dyDescent="0.25">
      <c r="A6" s="18" t="s">
        <v>6</v>
      </c>
      <c r="B6" s="19"/>
      <c r="C6" s="16">
        <v>40</v>
      </c>
      <c r="D6" s="20" t="s">
        <v>7</v>
      </c>
      <c r="E6" s="15"/>
      <c r="F6" s="21"/>
      <c r="G6" s="21"/>
      <c r="H6" s="21">
        <v>3</v>
      </c>
      <c r="I6" s="22"/>
      <c r="J6" s="21">
        <v>3</v>
      </c>
      <c r="K6" s="23"/>
    </row>
    <row r="7" spans="1:11" ht="17.100000000000001" customHeight="1" x14ac:dyDescent="0.25">
      <c r="A7" s="24"/>
      <c r="B7" s="25"/>
      <c r="C7" s="25" t="s">
        <v>8</v>
      </c>
      <c r="D7" s="25"/>
      <c r="E7" s="73"/>
      <c r="F7" s="26"/>
      <c r="G7" s="26"/>
      <c r="H7" s="26"/>
      <c r="I7" s="24"/>
      <c r="J7" s="24"/>
      <c r="K7" s="24"/>
    </row>
    <row r="8" spans="1:11" ht="17.100000000000001" customHeight="1" x14ac:dyDescent="0.25">
      <c r="A8" s="24" t="s">
        <v>9</v>
      </c>
      <c r="B8" s="25" t="s">
        <v>10</v>
      </c>
      <c r="C8" s="25" t="s">
        <v>11</v>
      </c>
      <c r="D8" s="25" t="s">
        <v>12</v>
      </c>
      <c r="E8" s="73"/>
      <c r="F8" s="26"/>
      <c r="G8" s="26"/>
      <c r="H8" s="26"/>
      <c r="I8" s="24" t="s">
        <v>10</v>
      </c>
      <c r="J8" s="24" t="s">
        <v>13</v>
      </c>
      <c r="K8" s="24" t="s">
        <v>14</v>
      </c>
    </row>
    <row r="9" spans="1:11" x14ac:dyDescent="0.25">
      <c r="A9" s="27">
        <f>'[1]Grades TK-3'!A10</f>
        <v>44502</v>
      </c>
      <c r="B9" s="28">
        <v>1</v>
      </c>
      <c r="C9" s="29"/>
      <c r="D9" s="30"/>
      <c r="E9" s="31"/>
      <c r="F9" s="32"/>
      <c r="G9" s="32"/>
      <c r="H9" s="32">
        <f t="shared" ref="H9:H14" si="0">IF(C9&gt;$C$6,(C9-$C$6)*$H$6,0)</f>
        <v>0</v>
      </c>
      <c r="I9" s="33">
        <f t="shared" ref="I9:I72" si="1">H9</f>
        <v>0</v>
      </c>
      <c r="J9" s="33"/>
      <c r="K9" s="33"/>
    </row>
    <row r="10" spans="1:11" x14ac:dyDescent="0.25">
      <c r="A10" s="27"/>
      <c r="B10" s="28">
        <v>2</v>
      </c>
      <c r="C10" s="29"/>
      <c r="D10" s="30"/>
      <c r="E10" s="31"/>
      <c r="F10" s="32"/>
      <c r="G10" s="32"/>
      <c r="H10" s="32">
        <f t="shared" si="0"/>
        <v>0</v>
      </c>
      <c r="I10" s="33">
        <f t="shared" si="1"/>
        <v>0</v>
      </c>
      <c r="J10" s="33"/>
      <c r="K10" s="33"/>
    </row>
    <row r="11" spans="1:11" x14ac:dyDescent="0.25">
      <c r="A11" s="27"/>
      <c r="B11" s="28">
        <v>3</v>
      </c>
      <c r="C11" s="29"/>
      <c r="D11" s="30"/>
      <c r="E11" s="31"/>
      <c r="F11" s="32"/>
      <c r="G11" s="32"/>
      <c r="H11" s="32">
        <f t="shared" si="0"/>
        <v>0</v>
      </c>
      <c r="I11" s="33">
        <f t="shared" si="1"/>
        <v>0</v>
      </c>
      <c r="J11" s="34"/>
      <c r="K11" s="33"/>
    </row>
    <row r="12" spans="1:11" x14ac:dyDescent="0.25">
      <c r="A12" s="27"/>
      <c r="B12" s="28">
        <v>4</v>
      </c>
      <c r="C12" s="29"/>
      <c r="D12" s="30"/>
      <c r="E12" s="31"/>
      <c r="F12" s="32"/>
      <c r="G12" s="32"/>
      <c r="H12" s="32">
        <f t="shared" si="0"/>
        <v>0</v>
      </c>
      <c r="I12" s="33">
        <f t="shared" si="1"/>
        <v>0</v>
      </c>
      <c r="J12" s="34"/>
      <c r="K12" s="33"/>
    </row>
    <row r="13" spans="1:11" x14ac:dyDescent="0.25">
      <c r="A13" s="27"/>
      <c r="B13" s="28">
        <v>5</v>
      </c>
      <c r="C13" s="29"/>
      <c r="D13" s="30"/>
      <c r="E13" s="31"/>
      <c r="F13" s="32"/>
      <c r="G13" s="32"/>
      <c r="H13" s="32">
        <f t="shared" si="0"/>
        <v>0</v>
      </c>
      <c r="I13" s="33">
        <f t="shared" si="1"/>
        <v>0</v>
      </c>
      <c r="J13" s="34"/>
      <c r="K13" s="33"/>
    </row>
    <row r="14" spans="1:11" x14ac:dyDescent="0.25">
      <c r="A14" s="27"/>
      <c r="B14" s="28">
        <v>6</v>
      </c>
      <c r="C14" s="29"/>
      <c r="D14" s="30"/>
      <c r="E14" s="31"/>
      <c r="F14" s="32"/>
      <c r="G14" s="32"/>
      <c r="H14" s="32">
        <f t="shared" si="0"/>
        <v>0</v>
      </c>
      <c r="I14" s="33">
        <f t="shared" si="1"/>
        <v>0</v>
      </c>
      <c r="J14" s="34"/>
      <c r="K14" s="33"/>
    </row>
    <row r="15" spans="1:11" x14ac:dyDescent="0.25">
      <c r="A15" s="27"/>
      <c r="B15" s="28">
        <v>7</v>
      </c>
      <c r="C15" s="29"/>
      <c r="D15" s="30">
        <f>SUM(C9:C15)</f>
        <v>0</v>
      </c>
      <c r="E15" s="31"/>
      <c r="F15" s="32"/>
      <c r="G15" s="32"/>
      <c r="H15" s="32">
        <f>IF(C15&gt;$C$6,(C15-$C$6)*$H$6,0)</f>
        <v>0</v>
      </c>
      <c r="I15" s="33">
        <f>H15</f>
        <v>0</v>
      </c>
      <c r="J15" s="34">
        <f>IF(D15&gt;(ROUND((240/6)*(7-(COUNTBLANK(C9:C15)))-0,0)),((C9+C10+C11+C12+C13+C14+C15)-(ROUND((240/6)*(7-(COUNTBLANK(C9:C15)))-0,0)))*$J$6,0)</f>
        <v>0</v>
      </c>
      <c r="K15" s="33">
        <f>IF(SUM(I9:I15)&gt;J15,SUM(I9:I15),J15)</f>
        <v>0</v>
      </c>
    </row>
    <row r="16" spans="1:11" x14ac:dyDescent="0.25">
      <c r="A16" s="27">
        <f>'[1]Grades TK-3'!A11</f>
        <v>44503</v>
      </c>
      <c r="B16" s="35">
        <f t="shared" ref="B16:B107" si="2">IF($B$9&gt;0,$B$9,0)</f>
        <v>1</v>
      </c>
      <c r="C16" s="29"/>
      <c r="D16" s="30"/>
      <c r="E16" s="31"/>
      <c r="F16" s="32"/>
      <c r="G16" s="32"/>
      <c r="H16" s="32">
        <f t="shared" ref="H16:H79" si="3">IF(C16&gt;$C$6,(C16-$C$6)*$H$6,0)</f>
        <v>0</v>
      </c>
      <c r="I16" s="33">
        <f t="shared" si="1"/>
        <v>0</v>
      </c>
      <c r="J16" s="34"/>
      <c r="K16" s="33"/>
    </row>
    <row r="17" spans="1:11" x14ac:dyDescent="0.25">
      <c r="A17" s="27"/>
      <c r="B17" s="36">
        <f t="shared" ref="B17" si="4">IF($B$10&gt;0,$B$10,0)</f>
        <v>2</v>
      </c>
      <c r="C17" s="29"/>
      <c r="D17" s="30"/>
      <c r="E17" s="31"/>
      <c r="F17" s="32"/>
      <c r="G17" s="32"/>
      <c r="H17" s="32">
        <f t="shared" si="3"/>
        <v>0</v>
      </c>
      <c r="I17" s="33">
        <f t="shared" si="1"/>
        <v>0</v>
      </c>
      <c r="J17" s="34"/>
      <c r="K17" s="33"/>
    </row>
    <row r="18" spans="1:11" x14ac:dyDescent="0.25">
      <c r="A18" s="27"/>
      <c r="B18" s="36">
        <f t="shared" ref="B18" si="5">IF($B$11&gt;0,$B$11,0)</f>
        <v>3</v>
      </c>
      <c r="C18" s="29"/>
      <c r="D18" s="30"/>
      <c r="E18" s="31"/>
      <c r="F18" s="32"/>
      <c r="G18" s="32"/>
      <c r="H18" s="32">
        <f t="shared" si="3"/>
        <v>0</v>
      </c>
      <c r="I18" s="33">
        <f t="shared" si="1"/>
        <v>0</v>
      </c>
      <c r="J18" s="34"/>
      <c r="K18" s="33"/>
    </row>
    <row r="19" spans="1:11" x14ac:dyDescent="0.25">
      <c r="A19" s="27"/>
      <c r="B19" s="36">
        <f t="shared" ref="B19" si="6">IF($B$12&gt;0,$B$12,0)</f>
        <v>4</v>
      </c>
      <c r="C19" s="29"/>
      <c r="D19" s="30"/>
      <c r="E19" s="31"/>
      <c r="F19" s="32"/>
      <c r="G19" s="32"/>
      <c r="H19" s="32">
        <f t="shared" si="3"/>
        <v>0</v>
      </c>
      <c r="I19" s="33">
        <f t="shared" si="1"/>
        <v>0</v>
      </c>
      <c r="J19" s="34"/>
      <c r="K19" s="33"/>
    </row>
    <row r="20" spans="1:11" x14ac:dyDescent="0.25">
      <c r="A20" s="27"/>
      <c r="B20" s="36">
        <f>IF($B$13&gt;0,$B$13,0)</f>
        <v>5</v>
      </c>
      <c r="C20" s="29"/>
      <c r="D20" s="30"/>
      <c r="E20" s="31"/>
      <c r="F20" s="32"/>
      <c r="G20" s="32"/>
      <c r="H20" s="32">
        <f t="shared" si="3"/>
        <v>0</v>
      </c>
      <c r="I20" s="33">
        <f t="shared" si="1"/>
        <v>0</v>
      </c>
      <c r="J20" s="34"/>
      <c r="K20" s="33"/>
    </row>
    <row r="21" spans="1:11" x14ac:dyDescent="0.25">
      <c r="A21" s="27"/>
      <c r="B21" s="37">
        <f t="shared" ref="B21" si="7">IF($B$14&gt;0,$B$14,0)</f>
        <v>6</v>
      </c>
      <c r="C21" s="29"/>
      <c r="D21" s="30"/>
      <c r="E21" s="31"/>
      <c r="F21" s="32"/>
      <c r="G21" s="32"/>
      <c r="H21" s="32">
        <f t="shared" si="3"/>
        <v>0</v>
      </c>
      <c r="I21" s="33">
        <f t="shared" si="1"/>
        <v>0</v>
      </c>
      <c r="J21" s="34"/>
      <c r="K21" s="33"/>
    </row>
    <row r="22" spans="1:11" x14ac:dyDescent="0.25">
      <c r="A22" s="27"/>
      <c r="B22" s="38">
        <f>IF($B$15&gt;0,$B$15,0)</f>
        <v>7</v>
      </c>
      <c r="C22" s="29"/>
      <c r="D22" s="30">
        <f t="shared" ref="D22" si="8">SUM(C16:C22)</f>
        <v>0</v>
      </c>
      <c r="E22" s="31"/>
      <c r="F22" s="32"/>
      <c r="G22" s="32"/>
      <c r="H22" s="32">
        <f t="shared" si="3"/>
        <v>0</v>
      </c>
      <c r="I22" s="33">
        <f t="shared" si="1"/>
        <v>0</v>
      </c>
      <c r="J22" s="34">
        <f>IF(D22&gt;(ROUND((240/6)*(7-(COUNTBLANK(C16:C22)))-0,0)),((C16+C17+C18+C19+C20+C21+C22)-(ROUND((240/6)*(7-(COUNTBLANK(C16:C22)))-0,0)))*$J$6,0)</f>
        <v>0</v>
      </c>
      <c r="K22" s="33">
        <f t="shared" ref="K22" si="9">IF(SUM(I16:I22)&gt;J22,SUM(I16:I22),J22)</f>
        <v>0</v>
      </c>
    </row>
    <row r="23" spans="1:11" x14ac:dyDescent="0.25">
      <c r="A23" s="27">
        <f>'[1]Grades TK-3'!A12</f>
        <v>44504</v>
      </c>
      <c r="B23" s="35">
        <f t="shared" si="2"/>
        <v>1</v>
      </c>
      <c r="C23" s="29"/>
      <c r="D23" s="30"/>
      <c r="E23" s="31"/>
      <c r="F23" s="32"/>
      <c r="G23" s="32"/>
      <c r="H23" s="32">
        <f t="shared" si="3"/>
        <v>0</v>
      </c>
      <c r="I23" s="33">
        <f t="shared" si="1"/>
        <v>0</v>
      </c>
      <c r="J23" s="34"/>
      <c r="K23" s="33"/>
    </row>
    <row r="24" spans="1:11" x14ac:dyDescent="0.25">
      <c r="A24" s="27"/>
      <c r="B24" s="36">
        <f t="shared" ref="B24:B108" si="10">IF($B$10&gt;0,$B$10,0)</f>
        <v>2</v>
      </c>
      <c r="C24" s="29"/>
      <c r="D24" s="30"/>
      <c r="E24" s="31"/>
      <c r="F24" s="32"/>
      <c r="G24" s="32"/>
      <c r="H24" s="32">
        <f t="shared" si="3"/>
        <v>0</v>
      </c>
      <c r="I24" s="33">
        <f t="shared" si="1"/>
        <v>0</v>
      </c>
      <c r="J24" s="34"/>
      <c r="K24" s="33"/>
    </row>
    <row r="25" spans="1:11" x14ac:dyDescent="0.25">
      <c r="A25" s="27"/>
      <c r="B25" s="36">
        <f t="shared" ref="B25:B109" si="11">IF($B$11&gt;0,$B$11,0)</f>
        <v>3</v>
      </c>
      <c r="C25" s="29"/>
      <c r="D25" s="30"/>
      <c r="E25" s="31"/>
      <c r="F25" s="32"/>
      <c r="G25" s="32"/>
      <c r="H25" s="32">
        <f t="shared" si="3"/>
        <v>0</v>
      </c>
      <c r="I25" s="33">
        <f t="shared" si="1"/>
        <v>0</v>
      </c>
      <c r="J25" s="34"/>
      <c r="K25" s="33"/>
    </row>
    <row r="26" spans="1:11" x14ac:dyDescent="0.25">
      <c r="A26" s="27"/>
      <c r="B26" s="36">
        <f t="shared" ref="B26:B110" si="12">IF($B$12&gt;0,$B$12,0)</f>
        <v>4</v>
      </c>
      <c r="C26" s="29"/>
      <c r="D26" s="30"/>
      <c r="E26" s="31"/>
      <c r="F26" s="32"/>
      <c r="G26" s="32"/>
      <c r="H26" s="32">
        <f t="shared" si="3"/>
        <v>0</v>
      </c>
      <c r="I26" s="33">
        <f t="shared" si="1"/>
        <v>0</v>
      </c>
      <c r="J26" s="34"/>
      <c r="K26" s="33"/>
    </row>
    <row r="27" spans="1:11" x14ac:dyDescent="0.25">
      <c r="A27" s="27"/>
      <c r="B27" s="36">
        <f t="shared" ref="B27" si="13">IF($B$13&gt;0,$B$13,0)</f>
        <v>5</v>
      </c>
      <c r="C27" s="29"/>
      <c r="D27" s="30"/>
      <c r="E27" s="31"/>
      <c r="F27" s="32"/>
      <c r="G27" s="32"/>
      <c r="H27" s="32">
        <f t="shared" si="3"/>
        <v>0</v>
      </c>
      <c r="I27" s="33">
        <f t="shared" si="1"/>
        <v>0</v>
      </c>
      <c r="J27" s="34"/>
      <c r="K27" s="33"/>
    </row>
    <row r="28" spans="1:11" x14ac:dyDescent="0.25">
      <c r="A28" s="27"/>
      <c r="B28" s="37">
        <f t="shared" ref="B28:B112" si="14">IF($B$14&gt;0,$B$14,0)</f>
        <v>6</v>
      </c>
      <c r="C28" s="29"/>
      <c r="D28" s="30"/>
      <c r="E28" s="31"/>
      <c r="F28" s="32"/>
      <c r="G28" s="32"/>
      <c r="H28" s="32">
        <f t="shared" si="3"/>
        <v>0</v>
      </c>
      <c r="I28" s="33">
        <f t="shared" si="1"/>
        <v>0</v>
      </c>
      <c r="J28" s="34"/>
      <c r="K28" s="33"/>
    </row>
    <row r="29" spans="1:11" x14ac:dyDescent="0.25">
      <c r="A29" s="27"/>
      <c r="B29" s="38">
        <f t="shared" ref="B29" si="15">IF($B$15&gt;0,$B$15,0)</f>
        <v>7</v>
      </c>
      <c r="C29" s="29"/>
      <c r="D29" s="30">
        <f t="shared" ref="D29" si="16">SUM(C23:C29)</f>
        <v>0</v>
      </c>
      <c r="E29" s="31"/>
      <c r="F29" s="32"/>
      <c r="G29" s="32"/>
      <c r="H29" s="32">
        <f t="shared" si="3"/>
        <v>0</v>
      </c>
      <c r="I29" s="33">
        <f t="shared" si="1"/>
        <v>0</v>
      </c>
      <c r="J29" s="34">
        <f>IF(D29&gt;(ROUND((240/6)*(7-(COUNTBLANK(C23:C29)))-0,0)),((C23+C24+C25+C26+C27+C28+C29)-(ROUND((240/6)*(7-(COUNTBLANK(C23:C29)))-0,0)))*$J$6,0)</f>
        <v>0</v>
      </c>
      <c r="K29" s="33">
        <f t="shared" ref="K29" si="17">IF(SUM(I23:I29)&gt;J29,SUM(I23:I29),J29)</f>
        <v>0</v>
      </c>
    </row>
    <row r="30" spans="1:11" x14ac:dyDescent="0.25">
      <c r="A30" s="27">
        <f>'[1]Grades TK-3'!A13</f>
        <v>44505</v>
      </c>
      <c r="B30" s="35">
        <f t="shared" si="2"/>
        <v>1</v>
      </c>
      <c r="C30" s="29"/>
      <c r="D30" s="30"/>
      <c r="E30" s="31"/>
      <c r="F30" s="32"/>
      <c r="G30" s="32"/>
      <c r="H30" s="32">
        <f t="shared" si="3"/>
        <v>0</v>
      </c>
      <c r="I30" s="33">
        <f t="shared" si="1"/>
        <v>0</v>
      </c>
      <c r="J30" s="34"/>
      <c r="K30" s="33"/>
    </row>
    <row r="31" spans="1:11" x14ac:dyDescent="0.25">
      <c r="A31" s="27"/>
      <c r="B31" s="36">
        <f t="shared" si="10"/>
        <v>2</v>
      </c>
      <c r="C31" s="29"/>
      <c r="D31" s="30"/>
      <c r="E31" s="31"/>
      <c r="F31" s="32"/>
      <c r="G31" s="32"/>
      <c r="H31" s="32">
        <f t="shared" si="3"/>
        <v>0</v>
      </c>
      <c r="I31" s="33">
        <f t="shared" si="1"/>
        <v>0</v>
      </c>
      <c r="J31" s="34"/>
      <c r="K31" s="33"/>
    </row>
    <row r="32" spans="1:11" x14ac:dyDescent="0.25">
      <c r="A32" s="27"/>
      <c r="B32" s="36">
        <f t="shared" si="11"/>
        <v>3</v>
      </c>
      <c r="C32" s="29"/>
      <c r="D32" s="30"/>
      <c r="E32" s="31"/>
      <c r="F32" s="32"/>
      <c r="G32" s="32"/>
      <c r="H32" s="32">
        <f t="shared" si="3"/>
        <v>0</v>
      </c>
      <c r="I32" s="33">
        <f t="shared" si="1"/>
        <v>0</v>
      </c>
      <c r="J32" s="34"/>
      <c r="K32" s="33"/>
    </row>
    <row r="33" spans="1:11" x14ac:dyDescent="0.25">
      <c r="A33" s="27"/>
      <c r="B33" s="36">
        <f t="shared" si="12"/>
        <v>4</v>
      </c>
      <c r="C33" s="29"/>
      <c r="D33" s="30"/>
      <c r="E33" s="31"/>
      <c r="F33" s="32"/>
      <c r="G33" s="32"/>
      <c r="H33" s="32">
        <f t="shared" si="3"/>
        <v>0</v>
      </c>
      <c r="I33" s="33">
        <f t="shared" si="1"/>
        <v>0</v>
      </c>
      <c r="J33" s="34"/>
      <c r="K33" s="33"/>
    </row>
    <row r="34" spans="1:11" x14ac:dyDescent="0.25">
      <c r="A34" s="27"/>
      <c r="B34" s="36">
        <f t="shared" ref="B34" si="18">IF($B$13&gt;0,$B$13,0)</f>
        <v>5</v>
      </c>
      <c r="C34" s="29"/>
      <c r="D34" s="30"/>
      <c r="E34" s="31"/>
      <c r="F34" s="32"/>
      <c r="G34" s="32"/>
      <c r="H34" s="32">
        <f t="shared" si="3"/>
        <v>0</v>
      </c>
      <c r="I34" s="33">
        <f t="shared" si="1"/>
        <v>0</v>
      </c>
      <c r="J34" s="34"/>
      <c r="K34" s="33"/>
    </row>
    <row r="35" spans="1:11" x14ac:dyDescent="0.25">
      <c r="A35" s="27"/>
      <c r="B35" s="37">
        <f t="shared" si="14"/>
        <v>6</v>
      </c>
      <c r="C35" s="29"/>
      <c r="D35" s="30"/>
      <c r="E35" s="31"/>
      <c r="F35" s="32"/>
      <c r="G35" s="32"/>
      <c r="H35" s="32">
        <f t="shared" si="3"/>
        <v>0</v>
      </c>
      <c r="I35" s="33">
        <f t="shared" si="1"/>
        <v>0</v>
      </c>
      <c r="J35" s="34"/>
      <c r="K35" s="33"/>
    </row>
    <row r="36" spans="1:11" x14ac:dyDescent="0.25">
      <c r="A36" s="27"/>
      <c r="B36" s="38">
        <f t="shared" ref="B36" si="19">IF($B$15&gt;0,$B$15,0)</f>
        <v>7</v>
      </c>
      <c r="C36" s="29"/>
      <c r="D36" s="30">
        <f t="shared" ref="D36" si="20">SUM(C30:C36)</f>
        <v>0</v>
      </c>
      <c r="E36" s="31"/>
      <c r="F36" s="32"/>
      <c r="G36" s="32"/>
      <c r="H36" s="32">
        <f t="shared" si="3"/>
        <v>0</v>
      </c>
      <c r="I36" s="33">
        <f t="shared" si="1"/>
        <v>0</v>
      </c>
      <c r="J36" s="34">
        <f>IF(D36&gt;(ROUND((240/6)*(7-(COUNTBLANK(C30:C36)))-0,0)),((C30+C31+C32+C33+C34+C35+C36)-(ROUND((240/6)*(7-(COUNTBLANK(C30:C36)))-0,0)))*$J$6,0)</f>
        <v>0</v>
      </c>
      <c r="K36" s="33">
        <f t="shared" ref="K36" si="21">IF(SUM(I30:I36)&gt;J36,SUM(I30:I36),J36)</f>
        <v>0</v>
      </c>
    </row>
    <row r="37" spans="1:11" x14ac:dyDescent="0.25">
      <c r="A37" s="27">
        <f>'[1]Grades TK-3'!A14</f>
        <v>44506</v>
      </c>
      <c r="B37" s="35">
        <f t="shared" si="2"/>
        <v>1</v>
      </c>
      <c r="C37" s="29"/>
      <c r="D37" s="30"/>
      <c r="E37" s="31"/>
      <c r="F37" s="32"/>
      <c r="G37" s="32"/>
      <c r="H37" s="32">
        <f t="shared" si="3"/>
        <v>0</v>
      </c>
      <c r="I37" s="33">
        <f t="shared" si="1"/>
        <v>0</v>
      </c>
      <c r="J37" s="34"/>
      <c r="K37" s="33"/>
    </row>
    <row r="38" spans="1:11" x14ac:dyDescent="0.25">
      <c r="A38" s="27"/>
      <c r="B38" s="36">
        <f t="shared" si="10"/>
        <v>2</v>
      </c>
      <c r="C38" s="29"/>
      <c r="D38" s="30"/>
      <c r="E38" s="31"/>
      <c r="F38" s="32"/>
      <c r="G38" s="32"/>
      <c r="H38" s="32">
        <f t="shared" si="3"/>
        <v>0</v>
      </c>
      <c r="I38" s="33">
        <f t="shared" si="1"/>
        <v>0</v>
      </c>
      <c r="J38" s="34"/>
      <c r="K38" s="33"/>
    </row>
    <row r="39" spans="1:11" x14ac:dyDescent="0.25">
      <c r="A39" s="27"/>
      <c r="B39" s="36">
        <f t="shared" si="11"/>
        <v>3</v>
      </c>
      <c r="C39" s="29"/>
      <c r="D39" s="30"/>
      <c r="E39" s="31"/>
      <c r="F39" s="32"/>
      <c r="G39" s="32"/>
      <c r="H39" s="32">
        <f t="shared" si="3"/>
        <v>0</v>
      </c>
      <c r="I39" s="33">
        <f t="shared" si="1"/>
        <v>0</v>
      </c>
      <c r="J39" s="34"/>
      <c r="K39" s="33"/>
    </row>
    <row r="40" spans="1:11" x14ac:dyDescent="0.25">
      <c r="A40" s="27"/>
      <c r="B40" s="36">
        <f t="shared" si="12"/>
        <v>4</v>
      </c>
      <c r="C40" s="29"/>
      <c r="D40" s="30"/>
      <c r="E40" s="31"/>
      <c r="F40" s="32"/>
      <c r="G40" s="32"/>
      <c r="H40" s="32">
        <f t="shared" si="3"/>
        <v>0</v>
      </c>
      <c r="I40" s="33">
        <f t="shared" si="1"/>
        <v>0</v>
      </c>
      <c r="J40" s="34"/>
      <c r="K40" s="33"/>
    </row>
    <row r="41" spans="1:11" x14ac:dyDescent="0.25">
      <c r="A41" s="27"/>
      <c r="B41" s="36">
        <f t="shared" ref="B41" si="22">IF($B$13&gt;0,$B$13,0)</f>
        <v>5</v>
      </c>
      <c r="C41" s="29"/>
      <c r="D41" s="30"/>
      <c r="E41" s="31"/>
      <c r="F41" s="32"/>
      <c r="G41" s="32"/>
      <c r="H41" s="32">
        <f t="shared" si="3"/>
        <v>0</v>
      </c>
      <c r="I41" s="33">
        <f t="shared" si="1"/>
        <v>0</v>
      </c>
      <c r="J41" s="34"/>
      <c r="K41" s="33"/>
    </row>
    <row r="42" spans="1:11" x14ac:dyDescent="0.25">
      <c r="A42" s="27"/>
      <c r="B42" s="37">
        <f t="shared" si="14"/>
        <v>6</v>
      </c>
      <c r="C42" s="29"/>
      <c r="D42" s="30"/>
      <c r="E42" s="31"/>
      <c r="F42" s="32"/>
      <c r="G42" s="32"/>
      <c r="H42" s="32">
        <f t="shared" si="3"/>
        <v>0</v>
      </c>
      <c r="I42" s="33">
        <f t="shared" si="1"/>
        <v>0</v>
      </c>
      <c r="J42" s="34"/>
      <c r="K42" s="33"/>
    </row>
    <row r="43" spans="1:11" x14ac:dyDescent="0.25">
      <c r="A43" s="27"/>
      <c r="B43" s="38">
        <f t="shared" ref="B43" si="23">IF($B$15&gt;0,$B$15,0)</f>
        <v>7</v>
      </c>
      <c r="C43" s="29"/>
      <c r="D43" s="30">
        <f t="shared" ref="D43" si="24">SUM(C37:C43)</f>
        <v>0</v>
      </c>
      <c r="E43" s="31"/>
      <c r="F43" s="32"/>
      <c r="G43" s="32"/>
      <c r="H43" s="32">
        <f t="shared" si="3"/>
        <v>0</v>
      </c>
      <c r="I43" s="33">
        <f t="shared" si="1"/>
        <v>0</v>
      </c>
      <c r="J43" s="34">
        <f>IF(D43&gt;(ROUND((240/6)*(7-(COUNTBLANK(C37:C43)))-0,0)),((C37+C38+C39+C40+C41+C42+C43)-(ROUND((240/6)*(7-(COUNTBLANK(C37:C43)))-0,0)))*$J$6,0)</f>
        <v>0</v>
      </c>
      <c r="K43" s="33">
        <f t="shared" ref="K43" si="25">IF(SUM(I37:I43)&gt;J43,SUM(I37:I43),J43)</f>
        <v>0</v>
      </c>
    </row>
    <row r="44" spans="1:11" x14ac:dyDescent="0.25">
      <c r="A44" s="27">
        <f>'[1]Grades TK-3'!A15</f>
        <v>44509</v>
      </c>
      <c r="B44" s="35">
        <f t="shared" si="2"/>
        <v>1</v>
      </c>
      <c r="C44" s="29"/>
      <c r="D44" s="30"/>
      <c r="E44" s="31"/>
      <c r="F44" s="32"/>
      <c r="G44" s="32"/>
      <c r="H44" s="32">
        <f t="shared" si="3"/>
        <v>0</v>
      </c>
      <c r="I44" s="33">
        <f t="shared" si="1"/>
        <v>0</v>
      </c>
      <c r="J44" s="34"/>
      <c r="K44" s="33"/>
    </row>
    <row r="45" spans="1:11" x14ac:dyDescent="0.25">
      <c r="A45" s="27"/>
      <c r="B45" s="36">
        <f t="shared" si="10"/>
        <v>2</v>
      </c>
      <c r="C45" s="29"/>
      <c r="D45" s="30"/>
      <c r="E45" s="31"/>
      <c r="F45" s="32"/>
      <c r="G45" s="32"/>
      <c r="H45" s="32">
        <f t="shared" si="3"/>
        <v>0</v>
      </c>
      <c r="I45" s="33">
        <f t="shared" si="1"/>
        <v>0</v>
      </c>
      <c r="J45" s="34"/>
      <c r="K45" s="33"/>
    </row>
    <row r="46" spans="1:11" x14ac:dyDescent="0.25">
      <c r="A46" s="27"/>
      <c r="B46" s="36">
        <f t="shared" si="11"/>
        <v>3</v>
      </c>
      <c r="C46" s="29"/>
      <c r="D46" s="30"/>
      <c r="E46" s="31"/>
      <c r="F46" s="32"/>
      <c r="G46" s="32"/>
      <c r="H46" s="32">
        <f t="shared" si="3"/>
        <v>0</v>
      </c>
      <c r="I46" s="33">
        <f t="shared" si="1"/>
        <v>0</v>
      </c>
      <c r="J46" s="34"/>
      <c r="K46" s="33"/>
    </row>
    <row r="47" spans="1:11" x14ac:dyDescent="0.25">
      <c r="A47" s="27"/>
      <c r="B47" s="36">
        <f t="shared" si="12"/>
        <v>4</v>
      </c>
      <c r="C47" s="29"/>
      <c r="D47" s="30"/>
      <c r="E47" s="31"/>
      <c r="F47" s="32"/>
      <c r="G47" s="32"/>
      <c r="H47" s="32">
        <f t="shared" si="3"/>
        <v>0</v>
      </c>
      <c r="I47" s="33">
        <f t="shared" si="1"/>
        <v>0</v>
      </c>
      <c r="J47" s="34"/>
      <c r="K47" s="33"/>
    </row>
    <row r="48" spans="1:11" x14ac:dyDescent="0.25">
      <c r="A48" s="27"/>
      <c r="B48" s="36">
        <f t="shared" ref="B48:B111" si="26">IF($B$13&gt;0,$B$13,0)</f>
        <v>5</v>
      </c>
      <c r="C48" s="29"/>
      <c r="D48" s="30"/>
      <c r="E48" s="31"/>
      <c r="F48" s="32"/>
      <c r="G48" s="32"/>
      <c r="H48" s="32">
        <f t="shared" si="3"/>
        <v>0</v>
      </c>
      <c r="I48" s="33">
        <f t="shared" si="1"/>
        <v>0</v>
      </c>
      <c r="J48" s="34"/>
      <c r="K48" s="33"/>
    </row>
    <row r="49" spans="1:11" x14ac:dyDescent="0.25">
      <c r="A49" s="27"/>
      <c r="B49" s="37">
        <f t="shared" si="14"/>
        <v>6</v>
      </c>
      <c r="C49" s="29"/>
      <c r="D49" s="30"/>
      <c r="E49" s="31"/>
      <c r="F49" s="32"/>
      <c r="G49" s="32"/>
      <c r="H49" s="32">
        <f t="shared" si="3"/>
        <v>0</v>
      </c>
      <c r="I49" s="33">
        <f t="shared" si="1"/>
        <v>0</v>
      </c>
      <c r="J49" s="34"/>
      <c r="K49" s="33"/>
    </row>
    <row r="50" spans="1:11" x14ac:dyDescent="0.25">
      <c r="A50" s="27"/>
      <c r="B50" s="38">
        <f t="shared" ref="B50:B113" si="27">IF($B$15&gt;0,$B$15,0)</f>
        <v>7</v>
      </c>
      <c r="C50" s="29"/>
      <c r="D50" s="30">
        <f t="shared" ref="D50" si="28">SUM(C44:C50)</f>
        <v>0</v>
      </c>
      <c r="E50" s="31"/>
      <c r="F50" s="32"/>
      <c r="G50" s="32"/>
      <c r="H50" s="32">
        <f t="shared" si="3"/>
        <v>0</v>
      </c>
      <c r="I50" s="33">
        <f t="shared" si="1"/>
        <v>0</v>
      </c>
      <c r="J50" s="34">
        <f t="shared" ref="J50" si="29">IF(D50&gt;(ROUND((240/6)*(7-(COUNTBLANK(C44:C50)))-0,0)),((C44+C45+C46+C47+C48+C49+C50)-(ROUND((240/6)*(7-(COUNTBLANK(C44:C50)))-0,0)))*$J$6,0)</f>
        <v>0</v>
      </c>
      <c r="K50" s="33">
        <f t="shared" ref="K50" si="30">IF(SUM(I44:I50)&gt;J50,SUM(I44:I50),J50)</f>
        <v>0</v>
      </c>
    </row>
    <row r="51" spans="1:11" x14ac:dyDescent="0.25">
      <c r="A51" s="27">
        <f>'[1]Grades TK-3'!A16</f>
        <v>44510</v>
      </c>
      <c r="B51" s="35">
        <f t="shared" si="2"/>
        <v>1</v>
      </c>
      <c r="C51" s="29"/>
      <c r="D51" s="30"/>
      <c r="E51" s="31"/>
      <c r="F51" s="32"/>
      <c r="G51" s="32"/>
      <c r="H51" s="32">
        <f t="shared" si="3"/>
        <v>0</v>
      </c>
      <c r="I51" s="33">
        <f t="shared" si="1"/>
        <v>0</v>
      </c>
      <c r="J51" s="34"/>
      <c r="K51" s="33"/>
    </row>
    <row r="52" spans="1:11" x14ac:dyDescent="0.25">
      <c r="A52" s="27"/>
      <c r="B52" s="36">
        <f t="shared" si="10"/>
        <v>2</v>
      </c>
      <c r="C52" s="29"/>
      <c r="D52" s="30"/>
      <c r="E52" s="31"/>
      <c r="F52" s="32"/>
      <c r="G52" s="32"/>
      <c r="H52" s="32">
        <f t="shared" si="3"/>
        <v>0</v>
      </c>
      <c r="I52" s="33">
        <f t="shared" si="1"/>
        <v>0</v>
      </c>
      <c r="J52" s="34"/>
      <c r="K52" s="33"/>
    </row>
    <row r="53" spans="1:11" x14ac:dyDescent="0.25">
      <c r="A53" s="27"/>
      <c r="B53" s="36">
        <f t="shared" si="11"/>
        <v>3</v>
      </c>
      <c r="C53" s="29"/>
      <c r="D53" s="30"/>
      <c r="E53" s="31"/>
      <c r="F53" s="32"/>
      <c r="G53" s="32"/>
      <c r="H53" s="32">
        <f t="shared" si="3"/>
        <v>0</v>
      </c>
      <c r="I53" s="33">
        <f t="shared" si="1"/>
        <v>0</v>
      </c>
      <c r="J53" s="34"/>
      <c r="K53" s="33"/>
    </row>
    <row r="54" spans="1:11" x14ac:dyDescent="0.25">
      <c r="A54" s="27"/>
      <c r="B54" s="36">
        <f t="shared" si="12"/>
        <v>4</v>
      </c>
      <c r="C54" s="29"/>
      <c r="D54" s="30"/>
      <c r="E54" s="31"/>
      <c r="F54" s="32"/>
      <c r="G54" s="32"/>
      <c r="H54" s="32">
        <f t="shared" si="3"/>
        <v>0</v>
      </c>
      <c r="I54" s="33">
        <f t="shared" si="1"/>
        <v>0</v>
      </c>
      <c r="J54" s="34"/>
      <c r="K54" s="33"/>
    </row>
    <row r="55" spans="1:11" x14ac:dyDescent="0.25">
      <c r="A55" s="27"/>
      <c r="B55" s="36">
        <f t="shared" si="26"/>
        <v>5</v>
      </c>
      <c r="C55" s="29"/>
      <c r="D55" s="30"/>
      <c r="E55" s="31"/>
      <c r="F55" s="32"/>
      <c r="G55" s="32"/>
      <c r="H55" s="32">
        <f t="shared" si="3"/>
        <v>0</v>
      </c>
      <c r="I55" s="33">
        <f t="shared" si="1"/>
        <v>0</v>
      </c>
      <c r="J55" s="34"/>
      <c r="K55" s="33"/>
    </row>
    <row r="56" spans="1:11" x14ac:dyDescent="0.25">
      <c r="A56" s="27"/>
      <c r="B56" s="37">
        <f t="shared" si="14"/>
        <v>6</v>
      </c>
      <c r="C56" s="29"/>
      <c r="D56" s="30"/>
      <c r="E56" s="31"/>
      <c r="F56" s="32"/>
      <c r="G56" s="32"/>
      <c r="H56" s="32">
        <f t="shared" si="3"/>
        <v>0</v>
      </c>
      <c r="I56" s="33">
        <f t="shared" si="1"/>
        <v>0</v>
      </c>
      <c r="J56" s="34"/>
      <c r="K56" s="33"/>
    </row>
    <row r="57" spans="1:11" x14ac:dyDescent="0.25">
      <c r="A57" s="27"/>
      <c r="B57" s="38">
        <f t="shared" si="27"/>
        <v>7</v>
      </c>
      <c r="C57" s="29"/>
      <c r="D57" s="30">
        <f t="shared" ref="D57" si="31">SUM(C51:C57)</f>
        <v>0</v>
      </c>
      <c r="E57" s="31"/>
      <c r="F57" s="32"/>
      <c r="G57" s="32"/>
      <c r="H57" s="32">
        <f t="shared" si="3"/>
        <v>0</v>
      </c>
      <c r="I57" s="33">
        <f t="shared" si="1"/>
        <v>0</v>
      </c>
      <c r="J57" s="34">
        <f t="shared" ref="J57" si="32">IF(D57&gt;(ROUND((240/6)*(7-(COUNTBLANK(C51:C57)))-0,0)),((C51+C52+C53+C54+C55+C56+C57)-(ROUND((240/6)*(7-(COUNTBLANK(C51:C57)))-0,0)))*$J$6,0)</f>
        <v>0</v>
      </c>
      <c r="K57" s="33">
        <f t="shared" ref="K57" si="33">IF(SUM(I51:I57)&gt;J57,SUM(I51:I57),J57)</f>
        <v>0</v>
      </c>
    </row>
    <row r="58" spans="1:11" x14ac:dyDescent="0.25">
      <c r="A58" s="27">
        <f>'[1]Grades TK-3'!A17</f>
        <v>44512</v>
      </c>
      <c r="B58" s="35">
        <f t="shared" si="2"/>
        <v>1</v>
      </c>
      <c r="C58" s="29"/>
      <c r="D58" s="30"/>
      <c r="E58" s="31"/>
      <c r="F58" s="32"/>
      <c r="G58" s="32"/>
      <c r="H58" s="32">
        <f t="shared" si="3"/>
        <v>0</v>
      </c>
      <c r="I58" s="33">
        <f t="shared" si="1"/>
        <v>0</v>
      </c>
      <c r="J58" s="34"/>
      <c r="K58" s="33"/>
    </row>
    <row r="59" spans="1:11" x14ac:dyDescent="0.25">
      <c r="A59" s="27"/>
      <c r="B59" s="36">
        <f t="shared" si="10"/>
        <v>2</v>
      </c>
      <c r="C59" s="29"/>
      <c r="D59" s="30"/>
      <c r="E59" s="31"/>
      <c r="F59" s="32"/>
      <c r="G59" s="32"/>
      <c r="H59" s="32">
        <f t="shared" si="3"/>
        <v>0</v>
      </c>
      <c r="I59" s="33">
        <f t="shared" si="1"/>
        <v>0</v>
      </c>
      <c r="J59" s="34"/>
      <c r="K59" s="33"/>
    </row>
    <row r="60" spans="1:11" x14ac:dyDescent="0.25">
      <c r="A60" s="27"/>
      <c r="B60" s="36">
        <f t="shared" si="11"/>
        <v>3</v>
      </c>
      <c r="C60" s="29"/>
      <c r="D60" s="30"/>
      <c r="E60" s="31"/>
      <c r="F60" s="32"/>
      <c r="G60" s="32"/>
      <c r="H60" s="32">
        <f t="shared" si="3"/>
        <v>0</v>
      </c>
      <c r="I60" s="33">
        <f t="shared" si="1"/>
        <v>0</v>
      </c>
      <c r="J60" s="34"/>
      <c r="K60" s="33"/>
    </row>
    <row r="61" spans="1:11" x14ac:dyDescent="0.25">
      <c r="A61" s="27"/>
      <c r="B61" s="36">
        <f t="shared" si="12"/>
        <v>4</v>
      </c>
      <c r="C61" s="29"/>
      <c r="D61" s="30"/>
      <c r="E61" s="31"/>
      <c r="F61" s="32"/>
      <c r="G61" s="32"/>
      <c r="H61" s="32">
        <f t="shared" si="3"/>
        <v>0</v>
      </c>
      <c r="I61" s="33">
        <f t="shared" si="1"/>
        <v>0</v>
      </c>
      <c r="J61" s="34"/>
      <c r="K61" s="33"/>
    </row>
    <row r="62" spans="1:11" x14ac:dyDescent="0.25">
      <c r="A62" s="27"/>
      <c r="B62" s="36">
        <f t="shared" si="26"/>
        <v>5</v>
      </c>
      <c r="C62" s="29"/>
      <c r="D62" s="30"/>
      <c r="E62" s="31"/>
      <c r="F62" s="32"/>
      <c r="G62" s="32"/>
      <c r="H62" s="32">
        <f t="shared" si="3"/>
        <v>0</v>
      </c>
      <c r="I62" s="33">
        <f t="shared" si="1"/>
        <v>0</v>
      </c>
      <c r="J62" s="34"/>
      <c r="K62" s="33"/>
    </row>
    <row r="63" spans="1:11" x14ac:dyDescent="0.25">
      <c r="A63" s="27"/>
      <c r="B63" s="37">
        <f t="shared" si="14"/>
        <v>6</v>
      </c>
      <c r="C63" s="29"/>
      <c r="D63" s="30"/>
      <c r="E63" s="31"/>
      <c r="F63" s="32"/>
      <c r="G63" s="32"/>
      <c r="H63" s="32">
        <f t="shared" si="3"/>
        <v>0</v>
      </c>
      <c r="I63" s="33">
        <f t="shared" si="1"/>
        <v>0</v>
      </c>
      <c r="J63" s="34"/>
      <c r="K63" s="33"/>
    </row>
    <row r="64" spans="1:11" x14ac:dyDescent="0.25">
      <c r="A64" s="27"/>
      <c r="B64" s="38">
        <f t="shared" si="27"/>
        <v>7</v>
      </c>
      <c r="C64" s="29"/>
      <c r="D64" s="30">
        <f t="shared" ref="D64" si="34">SUM(C58:C64)</f>
        <v>0</v>
      </c>
      <c r="E64" s="31"/>
      <c r="F64" s="32"/>
      <c r="G64" s="32"/>
      <c r="H64" s="32">
        <f t="shared" si="3"/>
        <v>0</v>
      </c>
      <c r="I64" s="33">
        <f t="shared" si="1"/>
        <v>0</v>
      </c>
      <c r="J64" s="34">
        <f t="shared" ref="J64" si="35">IF(D64&gt;(ROUND((240/6)*(7-(COUNTBLANK(C58:C64)))-0,0)),((C58+C59+C60+C61+C62+C63+C64)-(ROUND((240/6)*(7-(COUNTBLANK(C58:C64)))-0,0)))*$J$6,0)</f>
        <v>0</v>
      </c>
      <c r="K64" s="33">
        <f t="shared" ref="K64" si="36">IF(SUM(I58:I64)&gt;J64,SUM(I58:I64),J64)</f>
        <v>0</v>
      </c>
    </row>
    <row r="65" spans="1:11" x14ac:dyDescent="0.25">
      <c r="A65" s="27">
        <f>'[1]Grades TK-3'!A18</f>
        <v>44513</v>
      </c>
      <c r="B65" s="35">
        <f t="shared" si="2"/>
        <v>1</v>
      </c>
      <c r="C65" s="29"/>
      <c r="D65" s="30"/>
      <c r="E65" s="31"/>
      <c r="F65" s="32"/>
      <c r="G65" s="32"/>
      <c r="H65" s="32">
        <f t="shared" si="3"/>
        <v>0</v>
      </c>
      <c r="I65" s="33">
        <f t="shared" si="1"/>
        <v>0</v>
      </c>
      <c r="J65" s="34"/>
      <c r="K65" s="33"/>
    </row>
    <row r="66" spans="1:11" x14ac:dyDescent="0.25">
      <c r="A66" s="27"/>
      <c r="B66" s="36">
        <f t="shared" si="10"/>
        <v>2</v>
      </c>
      <c r="C66" s="29"/>
      <c r="D66" s="30"/>
      <c r="E66" s="31"/>
      <c r="F66" s="32"/>
      <c r="G66" s="32"/>
      <c r="H66" s="32">
        <f t="shared" si="3"/>
        <v>0</v>
      </c>
      <c r="I66" s="33">
        <f t="shared" si="1"/>
        <v>0</v>
      </c>
      <c r="J66" s="34"/>
      <c r="K66" s="33"/>
    </row>
    <row r="67" spans="1:11" x14ac:dyDescent="0.25">
      <c r="A67" s="27"/>
      <c r="B67" s="36">
        <f t="shared" si="11"/>
        <v>3</v>
      </c>
      <c r="C67" s="29"/>
      <c r="D67" s="30"/>
      <c r="E67" s="31"/>
      <c r="F67" s="32"/>
      <c r="G67" s="32"/>
      <c r="H67" s="32">
        <f t="shared" si="3"/>
        <v>0</v>
      </c>
      <c r="I67" s="33">
        <f t="shared" si="1"/>
        <v>0</v>
      </c>
      <c r="J67" s="34"/>
      <c r="K67" s="33"/>
    </row>
    <row r="68" spans="1:11" x14ac:dyDescent="0.25">
      <c r="A68" s="27"/>
      <c r="B68" s="36">
        <f t="shared" si="12"/>
        <v>4</v>
      </c>
      <c r="C68" s="29"/>
      <c r="D68" s="30"/>
      <c r="E68" s="31"/>
      <c r="F68" s="32"/>
      <c r="G68" s="32"/>
      <c r="H68" s="32">
        <f t="shared" si="3"/>
        <v>0</v>
      </c>
      <c r="I68" s="33">
        <f t="shared" si="1"/>
        <v>0</v>
      </c>
      <c r="J68" s="34"/>
      <c r="K68" s="33"/>
    </row>
    <row r="69" spans="1:11" x14ac:dyDescent="0.25">
      <c r="A69" s="27"/>
      <c r="B69" s="36">
        <f t="shared" si="26"/>
        <v>5</v>
      </c>
      <c r="C69" s="29"/>
      <c r="D69" s="30"/>
      <c r="E69" s="31"/>
      <c r="F69" s="32"/>
      <c r="G69" s="32"/>
      <c r="H69" s="32">
        <f t="shared" si="3"/>
        <v>0</v>
      </c>
      <c r="I69" s="33">
        <f t="shared" si="1"/>
        <v>0</v>
      </c>
      <c r="J69" s="34"/>
      <c r="K69" s="33"/>
    </row>
    <row r="70" spans="1:11" x14ac:dyDescent="0.25">
      <c r="A70" s="27"/>
      <c r="B70" s="37">
        <f t="shared" si="14"/>
        <v>6</v>
      </c>
      <c r="C70" s="29"/>
      <c r="D70" s="30"/>
      <c r="E70" s="31"/>
      <c r="F70" s="32"/>
      <c r="G70" s="32"/>
      <c r="H70" s="32">
        <f t="shared" si="3"/>
        <v>0</v>
      </c>
      <c r="I70" s="33">
        <f t="shared" si="1"/>
        <v>0</v>
      </c>
      <c r="J70" s="34"/>
      <c r="K70" s="33"/>
    </row>
    <row r="71" spans="1:11" x14ac:dyDescent="0.25">
      <c r="A71" s="27"/>
      <c r="B71" s="38">
        <f t="shared" si="27"/>
        <v>7</v>
      </c>
      <c r="C71" s="29"/>
      <c r="D71" s="30">
        <f t="shared" ref="D71" si="37">SUM(C65:C71)</f>
        <v>0</v>
      </c>
      <c r="E71" s="31"/>
      <c r="F71" s="32"/>
      <c r="G71" s="32"/>
      <c r="H71" s="32">
        <f t="shared" si="3"/>
        <v>0</v>
      </c>
      <c r="I71" s="33">
        <f t="shared" si="1"/>
        <v>0</v>
      </c>
      <c r="J71" s="34">
        <f t="shared" ref="J71" si="38">IF(D71&gt;(ROUND((240/6)*(7-(COUNTBLANK(C65:C71)))-0,0)),((C65+C66+C67+C68+C69+C70+C71)-(ROUND((240/6)*(7-(COUNTBLANK(C65:C71)))-0,0)))*$J$6,0)</f>
        <v>0</v>
      </c>
      <c r="K71" s="33">
        <f t="shared" ref="K71" si="39">IF(SUM(I65:I71)&gt;J71,SUM(I65:I71),J71)</f>
        <v>0</v>
      </c>
    </row>
    <row r="72" spans="1:11" x14ac:dyDescent="0.25">
      <c r="A72" s="27">
        <f>'[1]Grades TK-3'!A19</f>
        <v>44516</v>
      </c>
      <c r="B72" s="35">
        <f t="shared" si="2"/>
        <v>1</v>
      </c>
      <c r="C72" s="29"/>
      <c r="D72" s="30"/>
      <c r="E72" s="31"/>
      <c r="F72" s="32"/>
      <c r="G72" s="32"/>
      <c r="H72" s="32">
        <f t="shared" si="3"/>
        <v>0</v>
      </c>
      <c r="I72" s="33">
        <f t="shared" si="1"/>
        <v>0</v>
      </c>
      <c r="J72" s="34"/>
      <c r="K72" s="33"/>
    </row>
    <row r="73" spans="1:11" x14ac:dyDescent="0.25">
      <c r="A73" s="27"/>
      <c r="B73" s="36">
        <f t="shared" si="10"/>
        <v>2</v>
      </c>
      <c r="C73" s="29"/>
      <c r="D73" s="30"/>
      <c r="E73" s="31"/>
      <c r="F73" s="32"/>
      <c r="G73" s="32"/>
      <c r="H73" s="32">
        <f t="shared" si="3"/>
        <v>0</v>
      </c>
      <c r="I73" s="33">
        <f t="shared" ref="I73:I113" si="40">H73</f>
        <v>0</v>
      </c>
      <c r="J73" s="34"/>
      <c r="K73" s="33"/>
    </row>
    <row r="74" spans="1:11" x14ac:dyDescent="0.25">
      <c r="A74" s="27"/>
      <c r="B74" s="36">
        <f t="shared" si="11"/>
        <v>3</v>
      </c>
      <c r="C74" s="29"/>
      <c r="D74" s="30"/>
      <c r="E74" s="31"/>
      <c r="F74" s="32"/>
      <c r="G74" s="32"/>
      <c r="H74" s="32">
        <f t="shared" si="3"/>
        <v>0</v>
      </c>
      <c r="I74" s="33">
        <f t="shared" si="40"/>
        <v>0</v>
      </c>
      <c r="J74" s="34"/>
      <c r="K74" s="33"/>
    </row>
    <row r="75" spans="1:11" x14ac:dyDescent="0.25">
      <c r="A75" s="27"/>
      <c r="B75" s="36">
        <f t="shared" si="12"/>
        <v>4</v>
      </c>
      <c r="C75" s="29"/>
      <c r="D75" s="30"/>
      <c r="E75" s="31"/>
      <c r="F75" s="32"/>
      <c r="G75" s="32"/>
      <c r="H75" s="32">
        <f t="shared" si="3"/>
        <v>0</v>
      </c>
      <c r="I75" s="33">
        <f t="shared" si="40"/>
        <v>0</v>
      </c>
      <c r="J75" s="34"/>
      <c r="K75" s="33"/>
    </row>
    <row r="76" spans="1:11" x14ac:dyDescent="0.25">
      <c r="A76" s="27"/>
      <c r="B76" s="36">
        <f t="shared" si="26"/>
        <v>5</v>
      </c>
      <c r="C76" s="29"/>
      <c r="D76" s="30"/>
      <c r="E76" s="31"/>
      <c r="F76" s="32"/>
      <c r="G76" s="32"/>
      <c r="H76" s="32">
        <f t="shared" si="3"/>
        <v>0</v>
      </c>
      <c r="I76" s="33">
        <f t="shared" si="40"/>
        <v>0</v>
      </c>
      <c r="J76" s="34"/>
      <c r="K76" s="33"/>
    </row>
    <row r="77" spans="1:11" x14ac:dyDescent="0.25">
      <c r="A77" s="27"/>
      <c r="B77" s="37">
        <f t="shared" si="14"/>
        <v>6</v>
      </c>
      <c r="C77" s="29"/>
      <c r="D77" s="30"/>
      <c r="E77" s="31"/>
      <c r="F77" s="32"/>
      <c r="G77" s="32"/>
      <c r="H77" s="32">
        <f t="shared" si="3"/>
        <v>0</v>
      </c>
      <c r="I77" s="33">
        <f t="shared" si="40"/>
        <v>0</v>
      </c>
      <c r="J77" s="34"/>
      <c r="K77" s="33"/>
    </row>
    <row r="78" spans="1:11" x14ac:dyDescent="0.25">
      <c r="A78" s="27"/>
      <c r="B78" s="38">
        <f t="shared" si="27"/>
        <v>7</v>
      </c>
      <c r="C78" s="29"/>
      <c r="D78" s="30">
        <f t="shared" ref="D78" si="41">SUM(C72:C78)</f>
        <v>0</v>
      </c>
      <c r="E78" s="31"/>
      <c r="F78" s="32"/>
      <c r="G78" s="32"/>
      <c r="H78" s="32">
        <f t="shared" si="3"/>
        <v>0</v>
      </c>
      <c r="I78" s="33">
        <f t="shared" si="40"/>
        <v>0</v>
      </c>
      <c r="J78" s="34">
        <f t="shared" ref="J78" si="42">IF(D78&gt;(ROUND((240/6)*(7-(COUNTBLANK(C72:C78)))-0,0)),((C72+C73+C74+C75+C76+C77+C78)-(ROUND((240/6)*(7-(COUNTBLANK(C72:C78)))-0,0)))*$J$6,0)</f>
        <v>0</v>
      </c>
      <c r="K78" s="33">
        <f t="shared" ref="K78" si="43">IF(SUM(I72:I78)&gt;J78,SUM(I72:I78),J78)</f>
        <v>0</v>
      </c>
    </row>
    <row r="79" spans="1:11" x14ac:dyDescent="0.25">
      <c r="A79" s="27">
        <f>'[1]Grades TK-3'!A20</f>
        <v>44517</v>
      </c>
      <c r="B79" s="35">
        <f t="shared" si="2"/>
        <v>1</v>
      </c>
      <c r="C79" s="29"/>
      <c r="D79" s="30"/>
      <c r="E79" s="31"/>
      <c r="F79" s="32"/>
      <c r="G79" s="32"/>
      <c r="H79" s="32">
        <f t="shared" si="3"/>
        <v>0</v>
      </c>
      <c r="I79" s="33">
        <f t="shared" si="40"/>
        <v>0</v>
      </c>
      <c r="J79" s="34"/>
      <c r="K79" s="33"/>
    </row>
    <row r="80" spans="1:11" x14ac:dyDescent="0.25">
      <c r="A80" s="27"/>
      <c r="B80" s="36">
        <f t="shared" si="10"/>
        <v>2</v>
      </c>
      <c r="C80" s="29"/>
      <c r="D80" s="30"/>
      <c r="E80" s="31"/>
      <c r="F80" s="32"/>
      <c r="G80" s="32"/>
      <c r="H80" s="32">
        <f t="shared" ref="H80:H113" si="44">IF(C80&gt;$C$6,(C80-$C$6)*$H$6,0)</f>
        <v>0</v>
      </c>
      <c r="I80" s="33">
        <f t="shared" si="40"/>
        <v>0</v>
      </c>
      <c r="J80" s="34"/>
      <c r="K80" s="33"/>
    </row>
    <row r="81" spans="1:11" x14ac:dyDescent="0.25">
      <c r="A81" s="27"/>
      <c r="B81" s="36">
        <f t="shared" si="11"/>
        <v>3</v>
      </c>
      <c r="C81" s="29"/>
      <c r="D81" s="30"/>
      <c r="E81" s="31"/>
      <c r="F81" s="32"/>
      <c r="G81" s="32"/>
      <c r="H81" s="32">
        <f t="shared" si="44"/>
        <v>0</v>
      </c>
      <c r="I81" s="33">
        <f t="shared" si="40"/>
        <v>0</v>
      </c>
      <c r="J81" s="34"/>
      <c r="K81" s="33"/>
    </row>
    <row r="82" spans="1:11" x14ac:dyDescent="0.25">
      <c r="A82" s="27"/>
      <c r="B82" s="36">
        <f t="shared" si="12"/>
        <v>4</v>
      </c>
      <c r="C82" s="29"/>
      <c r="D82" s="30"/>
      <c r="E82" s="31"/>
      <c r="F82" s="32"/>
      <c r="G82" s="32"/>
      <c r="H82" s="32">
        <f t="shared" si="44"/>
        <v>0</v>
      </c>
      <c r="I82" s="33">
        <f t="shared" si="40"/>
        <v>0</v>
      </c>
      <c r="J82" s="34"/>
      <c r="K82" s="33"/>
    </row>
    <row r="83" spans="1:11" x14ac:dyDescent="0.25">
      <c r="A83" s="27"/>
      <c r="B83" s="36">
        <f t="shared" si="26"/>
        <v>5</v>
      </c>
      <c r="C83" s="29"/>
      <c r="D83" s="30"/>
      <c r="E83" s="31"/>
      <c r="F83" s="32"/>
      <c r="G83" s="32"/>
      <c r="H83" s="32">
        <f t="shared" si="44"/>
        <v>0</v>
      </c>
      <c r="I83" s="33">
        <f t="shared" si="40"/>
        <v>0</v>
      </c>
      <c r="J83" s="34"/>
      <c r="K83" s="33"/>
    </row>
    <row r="84" spans="1:11" x14ac:dyDescent="0.25">
      <c r="A84" s="27"/>
      <c r="B84" s="37">
        <f t="shared" si="14"/>
        <v>6</v>
      </c>
      <c r="C84" s="29"/>
      <c r="D84" s="30"/>
      <c r="E84" s="31"/>
      <c r="F84" s="32"/>
      <c r="G84" s="32"/>
      <c r="H84" s="32">
        <f t="shared" si="44"/>
        <v>0</v>
      </c>
      <c r="I84" s="33">
        <f t="shared" si="40"/>
        <v>0</v>
      </c>
      <c r="J84" s="34"/>
      <c r="K84" s="33"/>
    </row>
    <row r="85" spans="1:11" x14ac:dyDescent="0.25">
      <c r="A85" s="27"/>
      <c r="B85" s="38">
        <f t="shared" si="27"/>
        <v>7</v>
      </c>
      <c r="C85" s="29"/>
      <c r="D85" s="30">
        <f t="shared" ref="D85" si="45">SUM(C79:C85)</f>
        <v>0</v>
      </c>
      <c r="E85" s="31"/>
      <c r="F85" s="32"/>
      <c r="G85" s="32"/>
      <c r="H85" s="32">
        <f t="shared" si="44"/>
        <v>0</v>
      </c>
      <c r="I85" s="33">
        <f t="shared" si="40"/>
        <v>0</v>
      </c>
      <c r="J85" s="34">
        <f t="shared" ref="J85" si="46">IF(D85&gt;(ROUND((240/6)*(7-(COUNTBLANK(C79:C85)))-0,0)),((C79+C80+C81+C82+C83+C84+C85)-(ROUND((240/6)*(7-(COUNTBLANK(C79:C85)))-0,0)))*$J$6,0)</f>
        <v>0</v>
      </c>
      <c r="K85" s="33">
        <f t="shared" ref="K85" si="47">IF(SUM(I79:I85)&gt;J85,SUM(I79:I85),J85)</f>
        <v>0</v>
      </c>
    </row>
    <row r="86" spans="1:11" x14ac:dyDescent="0.25">
      <c r="A86" s="27">
        <f>'[1]Grades TK-3'!A21</f>
        <v>44518</v>
      </c>
      <c r="B86" s="35">
        <f t="shared" si="2"/>
        <v>1</v>
      </c>
      <c r="C86" s="29"/>
      <c r="D86" s="30"/>
      <c r="E86" s="31"/>
      <c r="F86" s="32"/>
      <c r="G86" s="32"/>
      <c r="H86" s="32">
        <f t="shared" si="44"/>
        <v>0</v>
      </c>
      <c r="I86" s="33">
        <f t="shared" si="40"/>
        <v>0</v>
      </c>
      <c r="J86" s="34"/>
      <c r="K86" s="33"/>
    </row>
    <row r="87" spans="1:11" x14ac:dyDescent="0.25">
      <c r="A87" s="27"/>
      <c r="B87" s="36">
        <f t="shared" si="10"/>
        <v>2</v>
      </c>
      <c r="C87" s="29"/>
      <c r="D87" s="30"/>
      <c r="E87" s="31"/>
      <c r="F87" s="32"/>
      <c r="G87" s="32"/>
      <c r="H87" s="32">
        <f t="shared" si="44"/>
        <v>0</v>
      </c>
      <c r="I87" s="33">
        <f t="shared" si="40"/>
        <v>0</v>
      </c>
      <c r="J87" s="34"/>
      <c r="K87" s="33"/>
    </row>
    <row r="88" spans="1:11" x14ac:dyDescent="0.25">
      <c r="A88" s="27"/>
      <c r="B88" s="36">
        <f t="shared" si="11"/>
        <v>3</v>
      </c>
      <c r="C88" s="29"/>
      <c r="D88" s="30"/>
      <c r="E88" s="31"/>
      <c r="F88" s="32"/>
      <c r="G88" s="32"/>
      <c r="H88" s="32">
        <f t="shared" si="44"/>
        <v>0</v>
      </c>
      <c r="I88" s="33">
        <f t="shared" si="40"/>
        <v>0</v>
      </c>
      <c r="J88" s="34"/>
      <c r="K88" s="33"/>
    </row>
    <row r="89" spans="1:11" x14ac:dyDescent="0.25">
      <c r="A89" s="27"/>
      <c r="B89" s="36">
        <f t="shared" si="12"/>
        <v>4</v>
      </c>
      <c r="C89" s="29"/>
      <c r="D89" s="30"/>
      <c r="E89" s="31"/>
      <c r="F89" s="32"/>
      <c r="G89" s="32"/>
      <c r="H89" s="32">
        <f t="shared" si="44"/>
        <v>0</v>
      </c>
      <c r="I89" s="33">
        <f t="shared" si="40"/>
        <v>0</v>
      </c>
      <c r="J89" s="34"/>
      <c r="K89" s="33"/>
    </row>
    <row r="90" spans="1:11" x14ac:dyDescent="0.25">
      <c r="A90" s="27"/>
      <c r="B90" s="36">
        <f t="shared" si="26"/>
        <v>5</v>
      </c>
      <c r="C90" s="29"/>
      <c r="D90" s="30"/>
      <c r="E90" s="31"/>
      <c r="F90" s="32"/>
      <c r="G90" s="32"/>
      <c r="H90" s="32">
        <f t="shared" si="44"/>
        <v>0</v>
      </c>
      <c r="I90" s="33">
        <f t="shared" si="40"/>
        <v>0</v>
      </c>
      <c r="J90" s="34"/>
      <c r="K90" s="33"/>
    </row>
    <row r="91" spans="1:11" x14ac:dyDescent="0.25">
      <c r="A91" s="27"/>
      <c r="B91" s="37">
        <f t="shared" si="14"/>
        <v>6</v>
      </c>
      <c r="C91" s="29"/>
      <c r="D91" s="30"/>
      <c r="E91" s="31"/>
      <c r="F91" s="32"/>
      <c r="G91" s="32"/>
      <c r="H91" s="32">
        <f t="shared" si="44"/>
        <v>0</v>
      </c>
      <c r="I91" s="33">
        <f t="shared" si="40"/>
        <v>0</v>
      </c>
      <c r="J91" s="34"/>
      <c r="K91" s="33"/>
    </row>
    <row r="92" spans="1:11" x14ac:dyDescent="0.25">
      <c r="A92" s="27"/>
      <c r="B92" s="38">
        <f t="shared" si="27"/>
        <v>7</v>
      </c>
      <c r="C92" s="29"/>
      <c r="D92" s="30">
        <f t="shared" ref="D92" si="48">SUM(C86:C92)</f>
        <v>0</v>
      </c>
      <c r="E92" s="31"/>
      <c r="F92" s="32"/>
      <c r="G92" s="32"/>
      <c r="H92" s="32">
        <f t="shared" si="44"/>
        <v>0</v>
      </c>
      <c r="I92" s="33">
        <f t="shared" si="40"/>
        <v>0</v>
      </c>
      <c r="J92" s="34">
        <f t="shared" ref="J92" si="49">IF(D92&gt;(ROUND((240/6)*(7-(COUNTBLANK(C86:C92)))-0,0)),((C86+C87+C88+C89+C90+C91+C92)-(ROUND((240/6)*(7-(COUNTBLANK(C86:C92)))-0,0)))*$J$6,0)</f>
        <v>0</v>
      </c>
      <c r="K92" s="33">
        <f t="shared" ref="K92" si="50">IF(SUM(I86:I92)&gt;J92,SUM(I86:I92),J92)</f>
        <v>0</v>
      </c>
    </row>
    <row r="93" spans="1:11" x14ac:dyDescent="0.25">
      <c r="A93" s="27">
        <f>'[1]Grades TK-3'!A22</f>
        <v>44519</v>
      </c>
      <c r="B93" s="35">
        <f t="shared" si="2"/>
        <v>1</v>
      </c>
      <c r="C93" s="29"/>
      <c r="D93" s="30"/>
      <c r="E93" s="31"/>
      <c r="F93" s="32"/>
      <c r="G93" s="32"/>
      <c r="H93" s="32">
        <f t="shared" si="44"/>
        <v>0</v>
      </c>
      <c r="I93" s="33">
        <f t="shared" si="40"/>
        <v>0</v>
      </c>
      <c r="J93" s="34"/>
      <c r="K93" s="33"/>
    </row>
    <row r="94" spans="1:11" x14ac:dyDescent="0.25">
      <c r="A94" s="27"/>
      <c r="B94" s="36">
        <f t="shared" si="10"/>
        <v>2</v>
      </c>
      <c r="C94" s="29"/>
      <c r="D94" s="30"/>
      <c r="E94" s="31"/>
      <c r="F94" s="32"/>
      <c r="G94" s="32"/>
      <c r="H94" s="32">
        <f t="shared" si="44"/>
        <v>0</v>
      </c>
      <c r="I94" s="33">
        <f t="shared" si="40"/>
        <v>0</v>
      </c>
      <c r="J94" s="34"/>
      <c r="K94" s="33"/>
    </row>
    <row r="95" spans="1:11" x14ac:dyDescent="0.25">
      <c r="A95" s="27"/>
      <c r="B95" s="36">
        <f t="shared" si="11"/>
        <v>3</v>
      </c>
      <c r="C95" s="29"/>
      <c r="D95" s="30"/>
      <c r="E95" s="31"/>
      <c r="F95" s="32"/>
      <c r="G95" s="32"/>
      <c r="H95" s="32">
        <f t="shared" si="44"/>
        <v>0</v>
      </c>
      <c r="I95" s="33">
        <f t="shared" si="40"/>
        <v>0</v>
      </c>
      <c r="J95" s="34"/>
      <c r="K95" s="33"/>
    </row>
    <row r="96" spans="1:11" x14ac:dyDescent="0.25">
      <c r="A96" s="27"/>
      <c r="B96" s="36">
        <f t="shared" si="12"/>
        <v>4</v>
      </c>
      <c r="C96" s="29"/>
      <c r="D96" s="30"/>
      <c r="E96" s="31"/>
      <c r="F96" s="32"/>
      <c r="G96" s="32"/>
      <c r="H96" s="32">
        <f t="shared" si="44"/>
        <v>0</v>
      </c>
      <c r="I96" s="33">
        <f t="shared" si="40"/>
        <v>0</v>
      </c>
      <c r="J96" s="34"/>
      <c r="K96" s="33"/>
    </row>
    <row r="97" spans="1:11" x14ac:dyDescent="0.25">
      <c r="A97" s="27"/>
      <c r="B97" s="36">
        <f t="shared" si="26"/>
        <v>5</v>
      </c>
      <c r="C97" s="29"/>
      <c r="D97" s="30"/>
      <c r="E97" s="31"/>
      <c r="F97" s="32"/>
      <c r="G97" s="32"/>
      <c r="H97" s="32">
        <f t="shared" si="44"/>
        <v>0</v>
      </c>
      <c r="I97" s="33">
        <f t="shared" si="40"/>
        <v>0</v>
      </c>
      <c r="J97" s="34"/>
      <c r="K97" s="33"/>
    </row>
    <row r="98" spans="1:11" x14ac:dyDescent="0.25">
      <c r="A98" s="27"/>
      <c r="B98" s="37">
        <f t="shared" si="14"/>
        <v>6</v>
      </c>
      <c r="C98" s="29"/>
      <c r="D98" s="30"/>
      <c r="E98" s="31"/>
      <c r="F98" s="32"/>
      <c r="G98" s="32"/>
      <c r="H98" s="32">
        <f t="shared" si="44"/>
        <v>0</v>
      </c>
      <c r="I98" s="33">
        <f t="shared" si="40"/>
        <v>0</v>
      </c>
      <c r="J98" s="34"/>
      <c r="K98" s="33"/>
    </row>
    <row r="99" spans="1:11" x14ac:dyDescent="0.25">
      <c r="A99" s="27"/>
      <c r="B99" s="38">
        <f t="shared" si="27"/>
        <v>7</v>
      </c>
      <c r="C99" s="29"/>
      <c r="D99" s="30">
        <f t="shared" ref="D99" si="51">SUM(C93:C99)</f>
        <v>0</v>
      </c>
      <c r="E99" s="31"/>
      <c r="F99" s="32"/>
      <c r="G99" s="32"/>
      <c r="H99" s="32">
        <f t="shared" si="44"/>
        <v>0</v>
      </c>
      <c r="I99" s="33">
        <f t="shared" si="40"/>
        <v>0</v>
      </c>
      <c r="J99" s="34">
        <f t="shared" ref="J99" si="52">IF(D99&gt;(ROUND((240/6)*(7-(COUNTBLANK(C93:C99)))-0,0)),((C93+C94+C95+C96+C97+C98+C99)-(ROUND((240/6)*(7-(COUNTBLANK(C93:C99)))-0,0)))*$J$6,0)</f>
        <v>0</v>
      </c>
      <c r="K99" s="33">
        <f t="shared" ref="K99" si="53">IF(SUM(I93:I99)&gt;J99,SUM(I93:I99),J99)</f>
        <v>0</v>
      </c>
    </row>
    <row r="100" spans="1:11" x14ac:dyDescent="0.25">
      <c r="A100" s="27">
        <f>'[1]Grades TK-3'!A23</f>
        <v>44520</v>
      </c>
      <c r="B100" s="35">
        <f t="shared" si="2"/>
        <v>1</v>
      </c>
      <c r="C100" s="29"/>
      <c r="D100" s="30"/>
      <c r="E100" s="31"/>
      <c r="F100" s="32"/>
      <c r="G100" s="32"/>
      <c r="H100" s="32">
        <f t="shared" si="44"/>
        <v>0</v>
      </c>
      <c r="I100" s="33">
        <f t="shared" si="40"/>
        <v>0</v>
      </c>
      <c r="J100" s="34"/>
      <c r="K100" s="33"/>
    </row>
    <row r="101" spans="1:11" x14ac:dyDescent="0.25">
      <c r="A101" s="27"/>
      <c r="B101" s="36">
        <f t="shared" si="10"/>
        <v>2</v>
      </c>
      <c r="C101" s="29"/>
      <c r="D101" s="30"/>
      <c r="E101" s="31"/>
      <c r="F101" s="32"/>
      <c r="G101" s="32"/>
      <c r="H101" s="32">
        <f t="shared" si="44"/>
        <v>0</v>
      </c>
      <c r="I101" s="33">
        <f t="shared" si="40"/>
        <v>0</v>
      </c>
      <c r="J101" s="34"/>
      <c r="K101" s="33"/>
    </row>
    <row r="102" spans="1:11" x14ac:dyDescent="0.25">
      <c r="A102" s="27"/>
      <c r="B102" s="36">
        <f t="shared" si="11"/>
        <v>3</v>
      </c>
      <c r="C102" s="29"/>
      <c r="D102" s="30"/>
      <c r="E102" s="31"/>
      <c r="F102" s="32"/>
      <c r="G102" s="32"/>
      <c r="H102" s="32">
        <f t="shared" si="44"/>
        <v>0</v>
      </c>
      <c r="I102" s="33">
        <f t="shared" si="40"/>
        <v>0</v>
      </c>
      <c r="J102" s="34"/>
      <c r="K102" s="33"/>
    </row>
    <row r="103" spans="1:11" x14ac:dyDescent="0.25">
      <c r="A103" s="27"/>
      <c r="B103" s="36">
        <f t="shared" si="12"/>
        <v>4</v>
      </c>
      <c r="C103" s="29"/>
      <c r="D103" s="30"/>
      <c r="E103" s="31"/>
      <c r="F103" s="32"/>
      <c r="G103" s="32"/>
      <c r="H103" s="32">
        <f t="shared" si="44"/>
        <v>0</v>
      </c>
      <c r="I103" s="33">
        <f t="shared" si="40"/>
        <v>0</v>
      </c>
      <c r="J103" s="34"/>
      <c r="K103" s="33"/>
    </row>
    <row r="104" spans="1:11" x14ac:dyDescent="0.25">
      <c r="A104" s="27"/>
      <c r="B104" s="36">
        <f t="shared" si="26"/>
        <v>5</v>
      </c>
      <c r="C104" s="29"/>
      <c r="D104" s="30"/>
      <c r="E104" s="31"/>
      <c r="F104" s="32"/>
      <c r="G104" s="32"/>
      <c r="H104" s="32">
        <f t="shared" si="44"/>
        <v>0</v>
      </c>
      <c r="I104" s="33">
        <f t="shared" si="40"/>
        <v>0</v>
      </c>
      <c r="J104" s="34"/>
      <c r="K104" s="33"/>
    </row>
    <row r="105" spans="1:11" x14ac:dyDescent="0.25">
      <c r="A105" s="27"/>
      <c r="B105" s="37">
        <f t="shared" si="14"/>
        <v>6</v>
      </c>
      <c r="C105" s="29"/>
      <c r="D105" s="30"/>
      <c r="E105" s="31"/>
      <c r="F105" s="32"/>
      <c r="G105" s="32"/>
      <c r="H105" s="32">
        <f t="shared" si="44"/>
        <v>0</v>
      </c>
      <c r="I105" s="33">
        <f t="shared" si="40"/>
        <v>0</v>
      </c>
      <c r="J105" s="34"/>
      <c r="K105" s="33"/>
    </row>
    <row r="106" spans="1:11" x14ac:dyDescent="0.25">
      <c r="A106" s="27"/>
      <c r="B106" s="38">
        <f t="shared" si="27"/>
        <v>7</v>
      </c>
      <c r="C106" s="29"/>
      <c r="D106" s="30">
        <f t="shared" ref="D106" si="54">SUM(C100:C106)</f>
        <v>0</v>
      </c>
      <c r="E106" s="31"/>
      <c r="F106" s="32"/>
      <c r="G106" s="32"/>
      <c r="H106" s="32">
        <f t="shared" si="44"/>
        <v>0</v>
      </c>
      <c r="I106" s="33">
        <f t="shared" si="40"/>
        <v>0</v>
      </c>
      <c r="J106" s="34">
        <f t="shared" ref="J106" si="55">IF(D106&gt;(ROUND((240/6)*(7-(COUNTBLANK(C100:C106)))-0,0)),((C100+C101+C102+C103+C104+C105+C106)-(ROUND((240/6)*(7-(COUNTBLANK(C100:C106)))-0,0)))*$J$6,0)</f>
        <v>0</v>
      </c>
      <c r="K106" s="33">
        <f t="shared" ref="K106" si="56">IF(SUM(I100:I106)&gt;J106,SUM(I100:I106),J106)</f>
        <v>0</v>
      </c>
    </row>
    <row r="107" spans="1:11" x14ac:dyDescent="0.25">
      <c r="A107" s="27">
        <f>'[1]Grades TK-3'!A24</f>
        <v>44530</v>
      </c>
      <c r="B107" s="35">
        <f t="shared" si="2"/>
        <v>1</v>
      </c>
      <c r="C107" s="29"/>
      <c r="D107" s="30"/>
      <c r="E107" s="31"/>
      <c r="F107" s="32"/>
      <c r="G107" s="32"/>
      <c r="H107" s="32">
        <f t="shared" si="44"/>
        <v>0</v>
      </c>
      <c r="I107" s="33">
        <f t="shared" si="40"/>
        <v>0</v>
      </c>
      <c r="J107" s="34"/>
      <c r="K107" s="33"/>
    </row>
    <row r="108" spans="1:11" x14ac:dyDescent="0.25">
      <c r="A108" s="27"/>
      <c r="B108" s="36">
        <f t="shared" si="10"/>
        <v>2</v>
      </c>
      <c r="C108" s="29"/>
      <c r="D108" s="30"/>
      <c r="E108" s="31"/>
      <c r="F108" s="32"/>
      <c r="G108" s="32"/>
      <c r="H108" s="32">
        <f t="shared" si="44"/>
        <v>0</v>
      </c>
      <c r="I108" s="33">
        <f t="shared" si="40"/>
        <v>0</v>
      </c>
      <c r="J108" s="34"/>
      <c r="K108" s="33"/>
    </row>
    <row r="109" spans="1:11" x14ac:dyDescent="0.25">
      <c r="A109" s="27"/>
      <c r="B109" s="36">
        <f t="shared" si="11"/>
        <v>3</v>
      </c>
      <c r="C109" s="29"/>
      <c r="D109" s="30"/>
      <c r="E109" s="31"/>
      <c r="F109" s="32"/>
      <c r="G109" s="32"/>
      <c r="H109" s="32">
        <f t="shared" si="44"/>
        <v>0</v>
      </c>
      <c r="I109" s="33">
        <f t="shared" si="40"/>
        <v>0</v>
      </c>
      <c r="J109" s="34"/>
      <c r="K109" s="33"/>
    </row>
    <row r="110" spans="1:11" x14ac:dyDescent="0.25">
      <c r="A110" s="27"/>
      <c r="B110" s="36">
        <f t="shared" si="12"/>
        <v>4</v>
      </c>
      <c r="C110" s="29"/>
      <c r="D110" s="30"/>
      <c r="E110" s="31"/>
      <c r="F110" s="32"/>
      <c r="G110" s="32"/>
      <c r="H110" s="32">
        <f t="shared" si="44"/>
        <v>0</v>
      </c>
      <c r="I110" s="33">
        <f t="shared" si="40"/>
        <v>0</v>
      </c>
      <c r="J110" s="34"/>
      <c r="K110" s="33"/>
    </row>
    <row r="111" spans="1:11" x14ac:dyDescent="0.25">
      <c r="A111" s="27"/>
      <c r="B111" s="36">
        <f t="shared" si="26"/>
        <v>5</v>
      </c>
      <c r="C111" s="29"/>
      <c r="D111" s="30"/>
      <c r="E111" s="31"/>
      <c r="F111" s="32"/>
      <c r="G111" s="32"/>
      <c r="H111" s="32">
        <f t="shared" si="44"/>
        <v>0</v>
      </c>
      <c r="I111" s="33">
        <f t="shared" si="40"/>
        <v>0</v>
      </c>
      <c r="J111" s="34"/>
      <c r="K111" s="33"/>
    </row>
    <row r="112" spans="1:11" x14ac:dyDescent="0.25">
      <c r="A112" s="27"/>
      <c r="B112" s="37">
        <f t="shared" si="14"/>
        <v>6</v>
      </c>
      <c r="C112" s="29"/>
      <c r="D112" s="30"/>
      <c r="E112" s="31"/>
      <c r="F112" s="32"/>
      <c r="G112" s="32"/>
      <c r="H112" s="32">
        <f t="shared" si="44"/>
        <v>0</v>
      </c>
      <c r="I112" s="33">
        <f t="shared" si="40"/>
        <v>0</v>
      </c>
      <c r="J112" s="34"/>
      <c r="K112" s="33"/>
    </row>
    <row r="113" spans="1:11" x14ac:dyDescent="0.25">
      <c r="A113" s="27"/>
      <c r="B113" s="37">
        <f t="shared" si="27"/>
        <v>7</v>
      </c>
      <c r="C113" s="39"/>
      <c r="D113" s="30">
        <f t="shared" ref="D113" si="57">SUM(C107:C113)</f>
        <v>0</v>
      </c>
      <c r="E113" s="31"/>
      <c r="F113" s="32"/>
      <c r="G113" s="32"/>
      <c r="H113" s="32">
        <f t="shared" si="44"/>
        <v>0</v>
      </c>
      <c r="I113" s="33">
        <f t="shared" si="40"/>
        <v>0</v>
      </c>
      <c r="J113" s="34">
        <f t="shared" ref="J113" si="58">IF(D113&gt;(ROUND((240/6)*(7-(COUNTBLANK(C107:C113)))-0,0)),((C107+C108+C109+C110+C111+C112+C113)-(ROUND((240/6)*(7-(COUNTBLANK(C107:C113)))-0,0)))*$J$6,0)</f>
        <v>0</v>
      </c>
      <c r="K113" s="33">
        <f t="shared" ref="K113" si="59">IF(SUM(I107:I113)&gt;J113,SUM(I107:I113),J113)</f>
        <v>0</v>
      </c>
    </row>
    <row r="114" spans="1:11" ht="19.5" thickBot="1" x14ac:dyDescent="0.35">
      <c r="A114" s="40" t="s">
        <v>15</v>
      </c>
      <c r="B114" s="41"/>
      <c r="C114" s="42"/>
      <c r="D114" s="43"/>
      <c r="E114" s="43"/>
      <c r="F114" s="44"/>
      <c r="G114" s="44"/>
      <c r="H114" s="45"/>
      <c r="I114" s="46"/>
      <c r="J114" s="46"/>
      <c r="K114" s="47">
        <f>SUM(K9:K113)</f>
        <v>0</v>
      </c>
    </row>
    <row r="115" spans="1:11" ht="8.1" customHeight="1" thickTop="1" x14ac:dyDescent="0.2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48" t="s">
        <v>16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8.1" customHeight="1" x14ac:dyDescent="0.25">
      <c r="A117" s="3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49" t="s">
        <v>17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0" t="s">
        <v>18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9.9499999999999993" customHeight="1" x14ac:dyDescent="0.25">
      <c r="A120" s="2"/>
      <c r="B120" s="2"/>
      <c r="D120" s="2"/>
      <c r="E120" s="2"/>
    </row>
    <row r="121" spans="1:11" x14ac:dyDescent="0.25">
      <c r="C121" s="53"/>
      <c r="E121" s="1"/>
    </row>
    <row r="122" spans="1:11" x14ac:dyDescent="0.25">
      <c r="A122" s="54" t="s">
        <v>19</v>
      </c>
      <c r="B122" s="55"/>
      <c r="C122" s="56"/>
      <c r="D122" s="56"/>
      <c r="E122" s="1"/>
      <c r="G122" s="57" t="s">
        <v>9</v>
      </c>
      <c r="H122" s="57"/>
    </row>
    <row r="123" spans="1:11" ht="9.9499999999999993" customHeight="1" x14ac:dyDescent="0.25">
      <c r="A123" s="2"/>
      <c r="B123" s="2"/>
      <c r="D123" s="2"/>
      <c r="E123" s="1"/>
    </row>
    <row r="124" spans="1:11" x14ac:dyDescent="0.25">
      <c r="A124" s="58"/>
      <c r="B124" s="59"/>
      <c r="C124" s="60"/>
      <c r="D124" s="61"/>
      <c r="E124" s="1"/>
    </row>
    <row r="125" spans="1:11" ht="17.25" x14ac:dyDescent="0.25">
      <c r="A125" s="54" t="s">
        <v>20</v>
      </c>
      <c r="B125" s="62"/>
      <c r="C125" s="62"/>
      <c r="D125" s="63"/>
      <c r="E125" s="1"/>
      <c r="G125" s="57" t="s">
        <v>9</v>
      </c>
      <c r="H125" s="57"/>
    </row>
    <row r="126" spans="1:11" x14ac:dyDescent="0.25">
      <c r="A126" s="64"/>
      <c r="B126" s="65"/>
      <c r="C126" s="66"/>
      <c r="D126" s="66"/>
      <c r="E126" s="1"/>
      <c r="G126" s="1"/>
      <c r="H126" s="1"/>
    </row>
    <row r="127" spans="1:11" ht="9.9499999999999993" customHeight="1" x14ac:dyDescent="0.25">
      <c r="A127" s="2"/>
      <c r="B127" s="2"/>
      <c r="D127" s="2"/>
      <c r="E127" s="2"/>
    </row>
    <row r="128" spans="1:11" x14ac:dyDescent="0.25">
      <c r="A128" s="2" t="s">
        <v>21</v>
      </c>
      <c r="B128" s="2"/>
      <c r="D128" s="2"/>
      <c r="E128" s="2"/>
    </row>
    <row r="129" spans="1:7" ht="18.75" x14ac:dyDescent="0.3">
      <c r="A129" s="68" t="s">
        <v>22</v>
      </c>
      <c r="B129" s="68"/>
      <c r="C129" s="68"/>
      <c r="D129" s="68"/>
      <c r="E129" s="68"/>
      <c r="F129" s="68"/>
      <c r="G129" s="68"/>
    </row>
  </sheetData>
  <sheetProtection algorithmName="SHA-512" hashValue="7M9XN4SGM/FogLriOnVW5l5v2Vrh4nH8jLUfjWEuwDH7Ndet8wqS2wgiO7PuJCwnS1WtWyhJR8nGsWTvmpKueg==" saltValue="YKp7xKgZvFcnoUI+2gV/tw==" spinCount="100000" sheet="1" objects="1" scenarios="1"/>
  <mergeCells count="6">
    <mergeCell ref="A129:G129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86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Not 1FTE</vt:lpstr>
      <vt:lpstr>'Grades 6-8 NMS PE Not 1FTE'!Print_Titles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2021-08-02T20:30:32Z</dcterms:created>
  <dcterms:modified xsi:type="dcterms:W3CDTF">2021-08-03T21:52:11Z</dcterms:modified>
</cp:coreProperties>
</file>