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October\"/>
    </mc:Choice>
  </mc:AlternateContent>
  <bookViews>
    <workbookView xWindow="0" yWindow="0" windowWidth="25200" windowHeight="11880"/>
  </bookViews>
  <sheets>
    <sheet name="Grades 9-12 Music PE Not 1 FTE" sheetId="1" r:id="rId1"/>
  </sheets>
  <externalReferences>
    <externalReference r:id="rId2"/>
    <externalReference r:id="rId3"/>
  </externalReferences>
  <definedNames>
    <definedName name="_xlnm.Print_Titles" localSheetId="0">'Grades 9-12 Music PE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8" i="1" l="1"/>
  <c r="F168" i="1" s="1"/>
  <c r="D168" i="1"/>
  <c r="G168" i="1" s="1"/>
  <c r="B168" i="1"/>
  <c r="F167" i="1"/>
  <c r="E167" i="1"/>
  <c r="B167" i="1"/>
  <c r="E166" i="1"/>
  <c r="F166" i="1" s="1"/>
  <c r="B166" i="1"/>
  <c r="E165" i="1"/>
  <c r="F165" i="1" s="1"/>
  <c r="B165" i="1"/>
  <c r="E164" i="1"/>
  <c r="F164" i="1" s="1"/>
  <c r="B164" i="1"/>
  <c r="E163" i="1"/>
  <c r="F163" i="1" s="1"/>
  <c r="B163" i="1"/>
  <c r="E162" i="1"/>
  <c r="F162" i="1" s="1"/>
  <c r="B162" i="1"/>
  <c r="E161" i="1"/>
  <c r="F161" i="1" s="1"/>
  <c r="B161" i="1"/>
  <c r="A161" i="1"/>
  <c r="G160" i="1"/>
  <c r="F160" i="1"/>
  <c r="E160" i="1"/>
  <c r="D160" i="1"/>
  <c r="B160" i="1"/>
  <c r="F159" i="1"/>
  <c r="E159" i="1"/>
  <c r="B159" i="1"/>
  <c r="E158" i="1"/>
  <c r="F158" i="1" s="1"/>
  <c r="B158" i="1"/>
  <c r="E157" i="1"/>
  <c r="F157" i="1" s="1"/>
  <c r="B157" i="1"/>
  <c r="F156" i="1"/>
  <c r="E156" i="1"/>
  <c r="B156" i="1"/>
  <c r="F155" i="1"/>
  <c r="E155" i="1"/>
  <c r="B155" i="1"/>
  <c r="E154" i="1"/>
  <c r="F154" i="1" s="1"/>
  <c r="B154" i="1"/>
  <c r="E153" i="1"/>
  <c r="F153" i="1" s="1"/>
  <c r="B153" i="1"/>
  <c r="A153" i="1"/>
  <c r="F152" i="1"/>
  <c r="E152" i="1"/>
  <c r="D152" i="1"/>
  <c r="G152" i="1" s="1"/>
  <c r="H152" i="1" s="1"/>
  <c r="B152" i="1"/>
  <c r="F151" i="1"/>
  <c r="E151" i="1"/>
  <c r="B151" i="1"/>
  <c r="E150" i="1"/>
  <c r="F150" i="1" s="1"/>
  <c r="B150" i="1"/>
  <c r="E149" i="1"/>
  <c r="F149" i="1" s="1"/>
  <c r="B149" i="1"/>
  <c r="E148" i="1"/>
  <c r="F148" i="1" s="1"/>
  <c r="B148" i="1"/>
  <c r="F147" i="1"/>
  <c r="E147" i="1"/>
  <c r="B147" i="1"/>
  <c r="E146" i="1"/>
  <c r="F146" i="1" s="1"/>
  <c r="B146" i="1"/>
  <c r="E145" i="1"/>
  <c r="F145" i="1" s="1"/>
  <c r="B145" i="1"/>
  <c r="A145" i="1"/>
  <c r="G144" i="1"/>
  <c r="F144" i="1"/>
  <c r="E144" i="1"/>
  <c r="D144" i="1"/>
  <c r="B144" i="1"/>
  <c r="F143" i="1"/>
  <c r="E143" i="1"/>
  <c r="B143" i="1"/>
  <c r="E142" i="1"/>
  <c r="F142" i="1" s="1"/>
  <c r="B142" i="1"/>
  <c r="E141" i="1"/>
  <c r="F141" i="1" s="1"/>
  <c r="B141" i="1"/>
  <c r="F140" i="1"/>
  <c r="E140" i="1"/>
  <c r="B140" i="1"/>
  <c r="F139" i="1"/>
  <c r="E139" i="1"/>
  <c r="B139" i="1"/>
  <c r="E138" i="1"/>
  <c r="F138" i="1" s="1"/>
  <c r="B138" i="1"/>
  <c r="E137" i="1"/>
  <c r="F137" i="1" s="1"/>
  <c r="B137" i="1"/>
  <c r="A137" i="1"/>
  <c r="F136" i="1"/>
  <c r="E136" i="1"/>
  <c r="D136" i="1"/>
  <c r="G136" i="1" s="1"/>
  <c r="B136" i="1"/>
  <c r="F135" i="1"/>
  <c r="E135" i="1"/>
  <c r="B135" i="1"/>
  <c r="E134" i="1"/>
  <c r="F134" i="1" s="1"/>
  <c r="B134" i="1"/>
  <c r="E133" i="1"/>
  <c r="F133" i="1" s="1"/>
  <c r="B133" i="1"/>
  <c r="E132" i="1"/>
  <c r="F132" i="1" s="1"/>
  <c r="B132" i="1"/>
  <c r="F131" i="1"/>
  <c r="E131" i="1"/>
  <c r="B131" i="1"/>
  <c r="E130" i="1"/>
  <c r="F130" i="1" s="1"/>
  <c r="B130" i="1"/>
  <c r="E129" i="1"/>
  <c r="F129" i="1" s="1"/>
  <c r="B129" i="1"/>
  <c r="A129" i="1"/>
  <c r="G128" i="1"/>
  <c r="F128" i="1"/>
  <c r="E128" i="1"/>
  <c r="D128" i="1"/>
  <c r="B128" i="1"/>
  <c r="F127" i="1"/>
  <c r="E127" i="1"/>
  <c r="B127" i="1"/>
  <c r="E126" i="1"/>
  <c r="F126" i="1" s="1"/>
  <c r="B126" i="1"/>
  <c r="E125" i="1"/>
  <c r="F125" i="1" s="1"/>
  <c r="B125" i="1"/>
  <c r="E124" i="1"/>
  <c r="F124" i="1" s="1"/>
  <c r="B124" i="1"/>
  <c r="F123" i="1"/>
  <c r="E123" i="1"/>
  <c r="B123" i="1"/>
  <c r="E122" i="1"/>
  <c r="F122" i="1" s="1"/>
  <c r="B122" i="1"/>
  <c r="E121" i="1"/>
  <c r="F121" i="1" s="1"/>
  <c r="B121" i="1"/>
  <c r="A121" i="1"/>
  <c r="F120" i="1"/>
  <c r="E120" i="1"/>
  <c r="D120" i="1"/>
  <c r="G120" i="1" s="1"/>
  <c r="B120" i="1"/>
  <c r="F119" i="1"/>
  <c r="E119" i="1"/>
  <c r="B119" i="1"/>
  <c r="E118" i="1"/>
  <c r="F118" i="1" s="1"/>
  <c r="B118" i="1"/>
  <c r="E117" i="1"/>
  <c r="F117" i="1" s="1"/>
  <c r="B117" i="1"/>
  <c r="E116" i="1"/>
  <c r="F116" i="1" s="1"/>
  <c r="B116" i="1"/>
  <c r="F115" i="1"/>
  <c r="E115" i="1"/>
  <c r="B115" i="1"/>
  <c r="E114" i="1"/>
  <c r="F114" i="1" s="1"/>
  <c r="B114" i="1"/>
  <c r="F113" i="1"/>
  <c r="E113" i="1"/>
  <c r="B113" i="1"/>
  <c r="A113" i="1"/>
  <c r="G112" i="1"/>
  <c r="F112" i="1"/>
  <c r="E112" i="1"/>
  <c r="D112" i="1"/>
  <c r="B112" i="1"/>
  <c r="F111" i="1"/>
  <c r="E111" i="1"/>
  <c r="B111" i="1"/>
  <c r="E110" i="1"/>
  <c r="F110" i="1" s="1"/>
  <c r="B110" i="1"/>
  <c r="F109" i="1"/>
  <c r="E109" i="1"/>
  <c r="B109" i="1"/>
  <c r="E108" i="1"/>
  <c r="F108" i="1" s="1"/>
  <c r="B108" i="1"/>
  <c r="F107" i="1"/>
  <c r="E107" i="1"/>
  <c r="B107" i="1"/>
  <c r="E106" i="1"/>
  <c r="F106" i="1" s="1"/>
  <c r="B106" i="1"/>
  <c r="E105" i="1"/>
  <c r="F105" i="1" s="1"/>
  <c r="B105" i="1"/>
  <c r="A105" i="1"/>
  <c r="F104" i="1"/>
  <c r="E104" i="1"/>
  <c r="D104" i="1"/>
  <c r="G104" i="1" s="1"/>
  <c r="B104" i="1"/>
  <c r="F103" i="1"/>
  <c r="E103" i="1"/>
  <c r="B103" i="1"/>
  <c r="E102" i="1"/>
  <c r="F102" i="1" s="1"/>
  <c r="B102" i="1"/>
  <c r="E101" i="1"/>
  <c r="F101" i="1" s="1"/>
  <c r="B101" i="1"/>
  <c r="E100" i="1"/>
  <c r="F100" i="1" s="1"/>
  <c r="B100" i="1"/>
  <c r="F99" i="1"/>
  <c r="E99" i="1"/>
  <c r="B99" i="1"/>
  <c r="E98" i="1"/>
  <c r="F98" i="1" s="1"/>
  <c r="B98" i="1"/>
  <c r="F97" i="1"/>
  <c r="E97" i="1"/>
  <c r="B97" i="1"/>
  <c r="A97" i="1"/>
  <c r="G96" i="1"/>
  <c r="H96" i="1" s="1"/>
  <c r="F96" i="1"/>
  <c r="E96" i="1"/>
  <c r="D96" i="1"/>
  <c r="B96" i="1"/>
  <c r="F95" i="1"/>
  <c r="E95" i="1"/>
  <c r="B95" i="1"/>
  <c r="E94" i="1"/>
  <c r="F94" i="1" s="1"/>
  <c r="B94" i="1"/>
  <c r="F93" i="1"/>
  <c r="E93" i="1"/>
  <c r="B93" i="1"/>
  <c r="E92" i="1"/>
  <c r="F92" i="1" s="1"/>
  <c r="B92" i="1"/>
  <c r="F91" i="1"/>
  <c r="E91" i="1"/>
  <c r="B91" i="1"/>
  <c r="E90" i="1"/>
  <c r="F90" i="1" s="1"/>
  <c r="B90" i="1"/>
  <c r="E89" i="1"/>
  <c r="F89" i="1" s="1"/>
  <c r="B89" i="1"/>
  <c r="A89" i="1"/>
  <c r="F88" i="1"/>
  <c r="E88" i="1"/>
  <c r="D88" i="1"/>
  <c r="G88" i="1" s="1"/>
  <c r="B88" i="1"/>
  <c r="F87" i="1"/>
  <c r="E87" i="1"/>
  <c r="B87" i="1"/>
  <c r="E86" i="1"/>
  <c r="F86" i="1" s="1"/>
  <c r="B86" i="1"/>
  <c r="E85" i="1"/>
  <c r="F85" i="1" s="1"/>
  <c r="B85" i="1"/>
  <c r="E84" i="1"/>
  <c r="F84" i="1" s="1"/>
  <c r="B84" i="1"/>
  <c r="F83" i="1"/>
  <c r="E83" i="1"/>
  <c r="B83" i="1"/>
  <c r="E82" i="1"/>
  <c r="F82" i="1" s="1"/>
  <c r="B82" i="1"/>
  <c r="F81" i="1"/>
  <c r="E81" i="1"/>
  <c r="B81" i="1"/>
  <c r="A81" i="1"/>
  <c r="G80" i="1"/>
  <c r="F80" i="1"/>
  <c r="E80" i="1"/>
  <c r="D80" i="1"/>
  <c r="B80" i="1"/>
  <c r="F79" i="1"/>
  <c r="E79" i="1"/>
  <c r="B79" i="1"/>
  <c r="E78" i="1"/>
  <c r="F78" i="1" s="1"/>
  <c r="B78" i="1"/>
  <c r="E77" i="1"/>
  <c r="F77" i="1" s="1"/>
  <c r="B77" i="1"/>
  <c r="E76" i="1"/>
  <c r="F76" i="1" s="1"/>
  <c r="B76" i="1"/>
  <c r="F75" i="1"/>
  <c r="E75" i="1"/>
  <c r="B75" i="1"/>
  <c r="E74" i="1"/>
  <c r="F74" i="1" s="1"/>
  <c r="B74" i="1"/>
  <c r="E73" i="1"/>
  <c r="F73" i="1" s="1"/>
  <c r="B73" i="1"/>
  <c r="A73" i="1"/>
  <c r="F72" i="1"/>
  <c r="E72" i="1"/>
  <c r="D72" i="1"/>
  <c r="G72" i="1" s="1"/>
  <c r="B72" i="1"/>
  <c r="F71" i="1"/>
  <c r="E71" i="1"/>
  <c r="B71" i="1"/>
  <c r="E70" i="1"/>
  <c r="F70" i="1" s="1"/>
  <c r="B70" i="1"/>
  <c r="E69" i="1"/>
  <c r="F69" i="1" s="1"/>
  <c r="B69" i="1"/>
  <c r="E68" i="1"/>
  <c r="F68" i="1" s="1"/>
  <c r="B68" i="1"/>
  <c r="F67" i="1"/>
  <c r="E67" i="1"/>
  <c r="B67" i="1"/>
  <c r="E66" i="1"/>
  <c r="F66" i="1" s="1"/>
  <c r="B66" i="1"/>
  <c r="E65" i="1"/>
  <c r="F65" i="1" s="1"/>
  <c r="B65" i="1"/>
  <c r="A65" i="1"/>
  <c r="G64" i="1"/>
  <c r="F64" i="1"/>
  <c r="E64" i="1"/>
  <c r="D64" i="1"/>
  <c r="B64" i="1"/>
  <c r="F63" i="1"/>
  <c r="E63" i="1"/>
  <c r="B63" i="1"/>
  <c r="E62" i="1"/>
  <c r="F62" i="1" s="1"/>
  <c r="B62" i="1"/>
  <c r="E61" i="1"/>
  <c r="F61" i="1" s="1"/>
  <c r="B61" i="1"/>
  <c r="E60" i="1"/>
  <c r="F60" i="1" s="1"/>
  <c r="B60" i="1"/>
  <c r="F59" i="1"/>
  <c r="E59" i="1"/>
  <c r="B59" i="1"/>
  <c r="E58" i="1"/>
  <c r="F58" i="1" s="1"/>
  <c r="B58" i="1"/>
  <c r="E57" i="1"/>
  <c r="F57" i="1" s="1"/>
  <c r="B57" i="1"/>
  <c r="A57" i="1"/>
  <c r="F56" i="1"/>
  <c r="E56" i="1"/>
  <c r="D56" i="1"/>
  <c r="G56" i="1" s="1"/>
  <c r="H56" i="1" s="1"/>
  <c r="B56" i="1"/>
  <c r="F55" i="1"/>
  <c r="E55" i="1"/>
  <c r="B55" i="1"/>
  <c r="E54" i="1"/>
  <c r="F54" i="1" s="1"/>
  <c r="B54" i="1"/>
  <c r="E53" i="1"/>
  <c r="F53" i="1" s="1"/>
  <c r="B53" i="1"/>
  <c r="E52" i="1"/>
  <c r="F52" i="1" s="1"/>
  <c r="B52" i="1"/>
  <c r="F51" i="1"/>
  <c r="E51" i="1"/>
  <c r="B51" i="1"/>
  <c r="E50" i="1"/>
  <c r="F50" i="1" s="1"/>
  <c r="B50" i="1"/>
  <c r="E49" i="1"/>
  <c r="F49" i="1" s="1"/>
  <c r="B49" i="1"/>
  <c r="A49" i="1"/>
  <c r="G48" i="1"/>
  <c r="H48" i="1" s="1"/>
  <c r="F48" i="1"/>
  <c r="E48" i="1"/>
  <c r="D48" i="1"/>
  <c r="B48" i="1"/>
  <c r="F47" i="1"/>
  <c r="E47" i="1"/>
  <c r="B47" i="1"/>
  <c r="E46" i="1"/>
  <c r="F46" i="1" s="1"/>
  <c r="B46" i="1"/>
  <c r="E45" i="1"/>
  <c r="F45" i="1" s="1"/>
  <c r="B45" i="1"/>
  <c r="E44" i="1"/>
  <c r="F44" i="1" s="1"/>
  <c r="B44" i="1"/>
  <c r="F43" i="1"/>
  <c r="E43" i="1"/>
  <c r="B43" i="1"/>
  <c r="E42" i="1"/>
  <c r="F42" i="1" s="1"/>
  <c r="B42" i="1"/>
  <c r="E41" i="1"/>
  <c r="F41" i="1" s="1"/>
  <c r="B41" i="1"/>
  <c r="A41" i="1"/>
  <c r="F40" i="1"/>
  <c r="E40" i="1"/>
  <c r="D40" i="1"/>
  <c r="G40" i="1" s="1"/>
  <c r="B40" i="1"/>
  <c r="F39" i="1"/>
  <c r="E39" i="1"/>
  <c r="B39" i="1"/>
  <c r="E38" i="1"/>
  <c r="F38" i="1" s="1"/>
  <c r="B38" i="1"/>
  <c r="E37" i="1"/>
  <c r="F37" i="1" s="1"/>
  <c r="B37" i="1"/>
  <c r="E36" i="1"/>
  <c r="F36" i="1" s="1"/>
  <c r="B36" i="1"/>
  <c r="F35" i="1"/>
  <c r="E35" i="1"/>
  <c r="B35" i="1"/>
  <c r="E34" i="1"/>
  <c r="F34" i="1" s="1"/>
  <c r="B34" i="1"/>
  <c r="E33" i="1"/>
  <c r="F33" i="1" s="1"/>
  <c r="B33" i="1"/>
  <c r="A33" i="1"/>
  <c r="G32" i="1"/>
  <c r="F32" i="1"/>
  <c r="E32" i="1"/>
  <c r="D32" i="1"/>
  <c r="B32" i="1"/>
  <c r="F31" i="1"/>
  <c r="E31" i="1"/>
  <c r="B31" i="1"/>
  <c r="E30" i="1"/>
  <c r="F30" i="1" s="1"/>
  <c r="B30" i="1"/>
  <c r="E29" i="1"/>
  <c r="F29" i="1" s="1"/>
  <c r="B29" i="1"/>
  <c r="E28" i="1"/>
  <c r="F28" i="1" s="1"/>
  <c r="B28" i="1"/>
  <c r="F27" i="1"/>
  <c r="E27" i="1"/>
  <c r="B27" i="1"/>
  <c r="E26" i="1"/>
  <c r="F26" i="1" s="1"/>
  <c r="B26" i="1"/>
  <c r="E25" i="1"/>
  <c r="F25" i="1" s="1"/>
  <c r="B25" i="1"/>
  <c r="A25" i="1"/>
  <c r="F24" i="1"/>
  <c r="E24" i="1"/>
  <c r="D24" i="1"/>
  <c r="G24" i="1" s="1"/>
  <c r="B24" i="1"/>
  <c r="F23" i="1"/>
  <c r="E23" i="1"/>
  <c r="B23" i="1"/>
  <c r="E22" i="1"/>
  <c r="F22" i="1" s="1"/>
  <c r="B22" i="1"/>
  <c r="E21" i="1"/>
  <c r="F21" i="1" s="1"/>
  <c r="B21" i="1"/>
  <c r="E20" i="1"/>
  <c r="F20" i="1" s="1"/>
  <c r="B20" i="1"/>
  <c r="F19" i="1"/>
  <c r="E19" i="1"/>
  <c r="B19" i="1"/>
  <c r="E18" i="1"/>
  <c r="F18" i="1" s="1"/>
  <c r="B18" i="1"/>
  <c r="E17" i="1"/>
  <c r="F17" i="1" s="1"/>
  <c r="B17" i="1"/>
  <c r="A17" i="1"/>
  <c r="G16" i="1"/>
  <c r="F16" i="1"/>
  <c r="E16" i="1"/>
  <c r="D16" i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A9" i="1"/>
  <c r="A2" i="1"/>
  <c r="A1" i="1"/>
  <c r="H112" i="1" l="1"/>
  <c r="H144" i="1"/>
  <c r="H40" i="1"/>
  <c r="H16" i="1"/>
  <c r="H88" i="1"/>
  <c r="H120" i="1"/>
  <c r="H128" i="1"/>
  <c r="H160" i="1"/>
  <c r="H24" i="1"/>
  <c r="H32" i="1"/>
  <c r="H64" i="1"/>
  <c r="H72" i="1"/>
  <c r="H80" i="1"/>
  <c r="H168" i="1"/>
  <c r="H104" i="1"/>
  <c r="H136" i="1"/>
  <c r="H169" i="1" l="1"/>
</calcChain>
</file>

<file path=xl/sharedStrings.xml><?xml version="1.0" encoding="utf-8"?>
<sst xmlns="http://schemas.openxmlformats.org/spreadsheetml/2006/main" count="28" uniqueCount="25">
  <si>
    <t>CLASS SIZE OVERAGE CLAIM SHEET: 9 - 12 (MUSIC &amp; PE) NOT 1 FTE</t>
  </si>
  <si>
    <t>NAME:</t>
  </si>
  <si>
    <t>Last Name, First Name</t>
  </si>
  <si>
    <t>Emp. ID #</t>
  </si>
  <si>
    <t>DISTRICT SIZE GOAL</t>
  </si>
  <si>
    <t>42 or More</t>
  </si>
  <si>
    <t>Based on # of Periods (Overages begin at 229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</si>
  <si>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</si>
  <si>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</si>
  <si>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</si>
  <si>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</si>
  <si>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</si>
  <si>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</si>
  <si>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</si>
  <si>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</si>
  <si>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</si>
  <si>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</si>
  <si>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</si>
  <si>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</si>
  <si>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</si>
  <si>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</si>
  <si>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</si>
  <si>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</si>
  <si>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</si>
  <si>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01-0000-0-1103-________-_______-1000-000-108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</si>
</sst>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wrapText="1"/>
    </xf>
    <xf numFmtId="42" fontId="8" fillId="3" borderId="6" xfId="0" applyNumberFormat="1" applyFont="1" applyFill="1" applyBorder="1" applyAlignment="1" applyProtection="1">
      <alignment wrapText="1"/>
    </xf>
    <xf numFmtId="42" fontId="9" fillId="3" borderId="6" xfId="0" applyNumberFormat="1" applyFont="1" applyFill="1" applyBorder="1" applyProtection="1"/>
    <xf numFmtId="42" fontId="8" fillId="3" borderId="6" xfId="0" applyNumberFormat="1" applyFont="1" applyFill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1st - October 30th</v>
          </cell>
          <cell r="B2"/>
          <cell r="C2"/>
          <cell r="D2"/>
          <cell r="E2"/>
          <cell r="F2"/>
        </row>
        <row r="10">
          <cell r="A10">
            <v>44470</v>
          </cell>
        </row>
        <row r="11">
          <cell r="A11">
            <v>44473</v>
          </cell>
        </row>
        <row r="12">
          <cell r="A12">
            <v>44474</v>
          </cell>
        </row>
        <row r="13">
          <cell r="A13">
            <v>44475</v>
          </cell>
        </row>
        <row r="14">
          <cell r="A14">
            <v>44476</v>
          </cell>
        </row>
        <row r="15">
          <cell r="A15">
            <v>44477</v>
          </cell>
        </row>
        <row r="16">
          <cell r="A16">
            <v>44481</v>
          </cell>
        </row>
        <row r="17">
          <cell r="A17">
            <v>44482</v>
          </cell>
        </row>
        <row r="18">
          <cell r="A18">
            <v>44483</v>
          </cell>
        </row>
        <row r="19">
          <cell r="A19">
            <v>44484</v>
          </cell>
        </row>
        <row r="20">
          <cell r="A20">
            <v>44487</v>
          </cell>
        </row>
        <row r="21">
          <cell r="A21">
            <v>44488</v>
          </cell>
        </row>
        <row r="22">
          <cell r="A22">
            <v>44489</v>
          </cell>
        </row>
        <row r="23">
          <cell r="A23">
            <v>44490</v>
          </cell>
        </row>
        <row r="24">
          <cell r="A24">
            <v>44491</v>
          </cell>
        </row>
        <row r="25">
          <cell r="A25">
            <v>44494</v>
          </cell>
        </row>
        <row r="26">
          <cell r="A26">
            <v>44495</v>
          </cell>
        </row>
        <row r="27">
          <cell r="A27">
            <v>44496</v>
          </cell>
        </row>
        <row r="28">
          <cell r="A28">
            <v>44497</v>
          </cell>
        </row>
        <row r="29">
          <cell r="A29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39997558519241921"/>
    <pageSetUpPr fitToPage="1"/>
  </sheetPr>
  <dimension ref="A1:H184"/>
  <sheetViews>
    <sheetView tabSelected="1" view="pageBreakPreview" zoomScaleNormal="100" zoomScaleSheetLayoutView="100" workbookViewId="0">
      <pane ySplit="8" topLeftCell="A156" activePane="bottomLeft" state="frozen"/>
      <selection activeCell="F25" sqref="F25"/>
      <selection pane="bottomLeft" activeCell="A161" sqref="A161:XFD168"/>
    </sheetView>
  </sheetViews>
  <sheetFormatPr defaultColWidth="9.140625" defaultRowHeight="15" x14ac:dyDescent="0.25"/>
  <cols>
    <col min="1" max="1" width="11.7109375" style="49" customWidth="1"/>
    <col min="2" max="2" width="7.5703125" style="50" customWidth="1"/>
    <col min="3" max="3" width="9.7109375" style="3" customWidth="1"/>
    <col min="4" max="4" width="9.7109375" style="51" customWidth="1"/>
    <col min="5" max="8" width="12.7109375" style="3" customWidth="1"/>
    <col min="9" max="16384" width="9.140625" style="3"/>
  </cols>
  <sheetData>
    <row r="1" spans="1:8" s="2" customFormat="1" ht="15.75" x14ac:dyDescent="0.25">
      <c r="A1" s="1" t="str">
        <f>'[1]Grades 7-8 Heron All FTE''s'!A1</f>
        <v>2021-22</v>
      </c>
      <c r="B1" s="65" t="s">
        <v>0</v>
      </c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+'[2]Grades TK-3'!A2:F2</f>
        <v>October 1st - October 30th</v>
      </c>
      <c r="B2" s="66"/>
      <c r="C2" s="66"/>
      <c r="D2" s="66"/>
      <c r="E2" s="66"/>
      <c r="F2" s="66"/>
      <c r="G2" s="66"/>
      <c r="H2" s="66"/>
    </row>
    <row r="3" spans="1:8" x14ac:dyDescent="0.25">
      <c r="A3" s="4"/>
      <c r="B3" s="5"/>
      <c r="C3" s="6"/>
      <c r="D3" s="7"/>
      <c r="E3" s="6"/>
      <c r="F3" s="6"/>
      <c r="G3" s="6"/>
      <c r="H3" s="6"/>
    </row>
    <row r="4" spans="1:8" x14ac:dyDescent="0.25">
      <c r="A4" s="8" t="s">
        <v>1</v>
      </c>
      <c r="B4" s="9" t="s">
        <v>2</v>
      </c>
      <c r="C4" s="9"/>
      <c r="D4" s="10"/>
      <c r="E4" s="11"/>
      <c r="F4" s="11"/>
      <c r="G4" s="11"/>
      <c r="H4" s="12" t="s">
        <v>3</v>
      </c>
    </row>
    <row r="5" spans="1:8" s="16" customFormat="1" ht="30.75" customHeight="1" x14ac:dyDescent="0.25">
      <c r="A5" s="13"/>
      <c r="B5" s="14"/>
      <c r="C5" s="67" t="s">
        <v>4</v>
      </c>
      <c r="D5" s="67"/>
      <c r="E5" s="15" t="s">
        <v>5</v>
      </c>
      <c r="F5" s="67" t="s">
        <v>6</v>
      </c>
      <c r="G5" s="67"/>
      <c r="H5" s="67"/>
    </row>
    <row r="6" spans="1:8" s="21" customFormat="1" x14ac:dyDescent="0.25">
      <c r="A6" s="17" t="s">
        <v>7</v>
      </c>
      <c r="B6" s="18"/>
      <c r="C6" s="15">
        <v>41</v>
      </c>
      <c r="D6" s="19" t="s">
        <v>8</v>
      </c>
      <c r="E6" s="20">
        <v>3</v>
      </c>
      <c r="F6" s="15"/>
      <c r="G6" s="20">
        <v>3</v>
      </c>
      <c r="H6" s="13"/>
    </row>
    <row r="7" spans="1:8" ht="17.100000000000001" customHeight="1" x14ac:dyDescent="0.25">
      <c r="A7" s="22"/>
      <c r="B7" s="23"/>
      <c r="C7" s="24" t="s">
        <v>9</v>
      </c>
      <c r="D7" s="25"/>
      <c r="E7" s="26"/>
      <c r="F7" s="27"/>
      <c r="G7" s="27"/>
      <c r="H7" s="27"/>
    </row>
    <row r="8" spans="1:8" ht="17.100000000000001" customHeight="1" x14ac:dyDescent="0.25">
      <c r="A8" s="22" t="s">
        <v>10</v>
      </c>
      <c r="B8" s="23" t="s">
        <v>11</v>
      </c>
      <c r="C8" s="24" t="s">
        <v>12</v>
      </c>
      <c r="D8" s="25" t="s">
        <v>13</v>
      </c>
      <c r="E8" s="26"/>
      <c r="F8" s="27" t="s">
        <v>11</v>
      </c>
      <c r="G8" s="27" t="s">
        <v>14</v>
      </c>
      <c r="H8" s="27" t="s">
        <v>15</v>
      </c>
    </row>
    <row r="9" spans="1:8" x14ac:dyDescent="0.25">
      <c r="A9" s="28">
        <f>'[2]Grades TK-3'!A10</f>
        <v>44470</v>
      </c>
      <c r="B9" s="29" t="s">
        <v>16</v>
      </c>
      <c r="C9" s="30"/>
      <c r="D9" s="31"/>
      <c r="E9" s="32">
        <f>IF(C9&gt;$C$6,(C9-$C$6)*$E$6,0)</f>
        <v>0</v>
      </c>
      <c r="F9" s="33">
        <f>E9</f>
        <v>0</v>
      </c>
      <c r="G9" s="33"/>
      <c r="H9" s="33"/>
    </row>
    <row r="10" spans="1:8" x14ac:dyDescent="0.25">
      <c r="A10" s="28"/>
      <c r="B10" s="34">
        <v>1</v>
      </c>
      <c r="C10" s="30"/>
      <c r="D10" s="31"/>
      <c r="E10" s="32">
        <f t="shared" ref="E10:E73" si="0">IF(C10&gt;$C$6,(C10-$C$6)*$E$6,0)</f>
        <v>0</v>
      </c>
      <c r="F10" s="33">
        <f t="shared" ref="F10:F73" si="1">E10</f>
        <v>0</v>
      </c>
      <c r="G10" s="33"/>
      <c r="H10" s="33"/>
    </row>
    <row r="11" spans="1:8" x14ac:dyDescent="0.25">
      <c r="A11" s="28"/>
      <c r="B11" s="34">
        <v>2</v>
      </c>
      <c r="C11" s="30"/>
      <c r="D11" s="31"/>
      <c r="E11" s="32">
        <f t="shared" si="0"/>
        <v>0</v>
      </c>
      <c r="F11" s="33">
        <f t="shared" si="1"/>
        <v>0</v>
      </c>
      <c r="G11" s="33"/>
      <c r="H11" s="33"/>
    </row>
    <row r="12" spans="1:8" x14ac:dyDescent="0.25">
      <c r="A12" s="28"/>
      <c r="B12" s="34">
        <v>3</v>
      </c>
      <c r="C12" s="30"/>
      <c r="D12" s="31"/>
      <c r="E12" s="32">
        <f t="shared" si="0"/>
        <v>0</v>
      </c>
      <c r="F12" s="33">
        <f t="shared" si="1"/>
        <v>0</v>
      </c>
      <c r="G12" s="33"/>
      <c r="H12" s="33"/>
    </row>
    <row r="13" spans="1:8" x14ac:dyDescent="0.25">
      <c r="A13" s="28"/>
      <c r="B13" s="34">
        <v>4</v>
      </c>
      <c r="C13" s="30"/>
      <c r="D13" s="31"/>
      <c r="E13" s="32">
        <f t="shared" si="0"/>
        <v>0</v>
      </c>
      <c r="F13" s="33">
        <f t="shared" si="1"/>
        <v>0</v>
      </c>
      <c r="G13" s="33"/>
      <c r="H13" s="33"/>
    </row>
    <row r="14" spans="1:8" x14ac:dyDescent="0.25">
      <c r="A14" s="28"/>
      <c r="B14" s="34">
        <v>5</v>
      </c>
      <c r="C14" s="30"/>
      <c r="D14" s="31"/>
      <c r="E14" s="32">
        <f t="shared" si="0"/>
        <v>0</v>
      </c>
      <c r="F14" s="33">
        <f t="shared" si="1"/>
        <v>0</v>
      </c>
      <c r="G14" s="33"/>
      <c r="H14" s="33"/>
    </row>
    <row r="15" spans="1:8" x14ac:dyDescent="0.25">
      <c r="A15" s="28"/>
      <c r="B15" s="34">
        <v>6</v>
      </c>
      <c r="C15" s="30"/>
      <c r="D15" s="31"/>
      <c r="E15" s="32">
        <f t="shared" si="0"/>
        <v>0</v>
      </c>
      <c r="F15" s="33">
        <f t="shared" si="1"/>
        <v>0</v>
      </c>
      <c r="G15" s="33"/>
      <c r="H15" s="33"/>
    </row>
    <row r="16" spans="1:8" x14ac:dyDescent="0.25">
      <c r="A16" s="28"/>
      <c r="B16" s="34">
        <v>7</v>
      </c>
      <c r="C16" s="30"/>
      <c r="D16" s="31">
        <f>SUM(C9:C16)</f>
        <v>0</v>
      </c>
      <c r="E16" s="32">
        <f t="shared" si="0"/>
        <v>0</v>
      </c>
      <c r="F16" s="33">
        <f t="shared" si="1"/>
        <v>0</v>
      </c>
      <c r="G16" s="33">
        <f>IF(D16&gt;(38*(8-(COUNTBLANK(C9:C16)))+0),((C9+C10+C11+C12+C13+C14+C15+C16)-(38*(8-(COUNTBLANK(C9:C16)))+0))*$G$6,0)</f>
        <v>0</v>
      </c>
      <c r="H16" s="33">
        <f>IF(SUM(F9:F16)&gt;G16,SUM(F9:F16),G16)</f>
        <v>0</v>
      </c>
    </row>
    <row r="17" spans="1:8" x14ac:dyDescent="0.25">
      <c r="A17" s="28">
        <f>'[2]Grades TK-3'!A11</f>
        <v>44473</v>
      </c>
      <c r="B17" s="35" t="str">
        <f t="shared" ref="B17:B161" si="2">IF($B$9&gt;0,$B$9,0)</f>
        <v>0</v>
      </c>
      <c r="C17" s="30"/>
      <c r="D17" s="31"/>
      <c r="E17" s="32">
        <f t="shared" si="0"/>
        <v>0</v>
      </c>
      <c r="F17" s="33">
        <f t="shared" si="1"/>
        <v>0</v>
      </c>
      <c r="G17" s="33"/>
      <c r="H17" s="33"/>
    </row>
    <row r="18" spans="1:8" x14ac:dyDescent="0.25">
      <c r="A18" s="28"/>
      <c r="B18" s="36">
        <f t="shared" ref="B18:B162" si="3">IF($B$10&gt;0,$B$10,0)</f>
        <v>1</v>
      </c>
      <c r="C18" s="30"/>
      <c r="D18" s="31"/>
      <c r="E18" s="32">
        <f t="shared" si="0"/>
        <v>0</v>
      </c>
      <c r="F18" s="33">
        <f t="shared" si="1"/>
        <v>0</v>
      </c>
      <c r="G18" s="33"/>
      <c r="H18" s="33"/>
    </row>
    <row r="19" spans="1:8" x14ac:dyDescent="0.25">
      <c r="A19" s="28"/>
      <c r="B19" s="36">
        <f t="shared" ref="B19:B163" si="4">IF($B$11&gt;0,$B$11,0)</f>
        <v>2</v>
      </c>
      <c r="C19" s="30"/>
      <c r="D19" s="31"/>
      <c r="E19" s="32">
        <f t="shared" si="0"/>
        <v>0</v>
      </c>
      <c r="F19" s="33">
        <f t="shared" si="1"/>
        <v>0</v>
      </c>
      <c r="G19" s="33"/>
      <c r="H19" s="33"/>
    </row>
    <row r="20" spans="1:8" x14ac:dyDescent="0.25">
      <c r="A20" s="28"/>
      <c r="B20" s="36">
        <f>IF($B$12&gt;0,$B$12,0)</f>
        <v>3</v>
      </c>
      <c r="C20" s="30"/>
      <c r="D20" s="31"/>
      <c r="E20" s="32">
        <f t="shared" si="0"/>
        <v>0</v>
      </c>
      <c r="F20" s="33">
        <f t="shared" si="1"/>
        <v>0</v>
      </c>
      <c r="G20" s="33"/>
      <c r="H20" s="33"/>
    </row>
    <row r="21" spans="1:8" x14ac:dyDescent="0.25">
      <c r="A21" s="28"/>
      <c r="B21" s="36">
        <f>IF($B$13&gt;0,$B$13,0)</f>
        <v>4</v>
      </c>
      <c r="C21" s="30"/>
      <c r="D21" s="31"/>
      <c r="E21" s="32">
        <f t="shared" si="0"/>
        <v>0</v>
      </c>
      <c r="F21" s="33">
        <f t="shared" si="1"/>
        <v>0</v>
      </c>
      <c r="G21" s="33"/>
      <c r="H21" s="33"/>
    </row>
    <row r="22" spans="1:8" x14ac:dyDescent="0.25">
      <c r="A22" s="28"/>
      <c r="B22" s="36">
        <f t="shared" ref="B22:B166" si="5">IF($B$14&gt;0,$B$14,0)</f>
        <v>5</v>
      </c>
      <c r="C22" s="30"/>
      <c r="D22" s="31"/>
      <c r="E22" s="32">
        <f t="shared" si="0"/>
        <v>0</v>
      </c>
      <c r="F22" s="33">
        <f t="shared" si="1"/>
        <v>0</v>
      </c>
      <c r="G22" s="33"/>
      <c r="H22" s="33"/>
    </row>
    <row r="23" spans="1:8" x14ac:dyDescent="0.25">
      <c r="A23" s="28"/>
      <c r="B23" s="36">
        <f>IF($B$15&gt;0,$B$15,0)</f>
        <v>6</v>
      </c>
      <c r="C23" s="30"/>
      <c r="D23" s="31"/>
      <c r="E23" s="32">
        <f t="shared" si="0"/>
        <v>0</v>
      </c>
      <c r="F23" s="33">
        <f t="shared" si="1"/>
        <v>0</v>
      </c>
      <c r="G23" s="33"/>
      <c r="H23" s="33"/>
    </row>
    <row r="24" spans="1:8" x14ac:dyDescent="0.25">
      <c r="A24" s="28"/>
      <c r="B24" s="37">
        <f t="shared" ref="B24:B168" si="6">IF($B$16&gt;0,$B$16,0)</f>
        <v>7</v>
      </c>
      <c r="C24" s="30"/>
      <c r="D24" s="31">
        <f t="shared" ref="D24" si="7">SUM(C17:C24)</f>
        <v>0</v>
      </c>
      <c r="E24" s="32">
        <f t="shared" si="0"/>
        <v>0</v>
      </c>
      <c r="F24" s="33">
        <f t="shared" si="1"/>
        <v>0</v>
      </c>
      <c r="G24" s="33">
        <f>IF(D24&gt;(38*(8-(COUNTBLANK(C17:C24)))+0),((C17+C18+C19+C20+C21+C22+C23+C24)-(38*(8-(COUNTBLANK(C17:C24)))+0))*$G$6,0)</f>
        <v>0</v>
      </c>
      <c r="H24" s="33">
        <f>IF(SUM(F17:F24)&gt;G24,SUM(F17:F24),G24)</f>
        <v>0</v>
      </c>
    </row>
    <row r="25" spans="1:8" x14ac:dyDescent="0.25">
      <c r="A25" s="28">
        <f>'[2]Grades TK-3'!A12</f>
        <v>44474</v>
      </c>
      <c r="B25" s="35" t="str">
        <f t="shared" si="2"/>
        <v>0</v>
      </c>
      <c r="C25" s="30"/>
      <c r="D25" s="31"/>
      <c r="E25" s="32">
        <f t="shared" si="0"/>
        <v>0</v>
      </c>
      <c r="F25" s="33">
        <f t="shared" si="1"/>
        <v>0</v>
      </c>
      <c r="G25" s="33"/>
      <c r="H25" s="33"/>
    </row>
    <row r="26" spans="1:8" x14ac:dyDescent="0.25">
      <c r="A26" s="28"/>
      <c r="B26" s="36">
        <f t="shared" si="3"/>
        <v>1</v>
      </c>
      <c r="C26" s="30"/>
      <c r="D26" s="31"/>
      <c r="E26" s="32">
        <f t="shared" si="0"/>
        <v>0</v>
      </c>
      <c r="F26" s="33">
        <f t="shared" si="1"/>
        <v>0</v>
      </c>
      <c r="G26" s="33"/>
      <c r="H26" s="33"/>
    </row>
    <row r="27" spans="1:8" x14ac:dyDescent="0.25">
      <c r="A27" s="28"/>
      <c r="B27" s="36">
        <f t="shared" si="4"/>
        <v>2</v>
      </c>
      <c r="C27" s="30"/>
      <c r="D27" s="31"/>
      <c r="E27" s="32">
        <f t="shared" si="0"/>
        <v>0</v>
      </c>
      <c r="F27" s="33">
        <f t="shared" si="1"/>
        <v>0</v>
      </c>
      <c r="G27" s="33"/>
      <c r="H27" s="33"/>
    </row>
    <row r="28" spans="1:8" x14ac:dyDescent="0.25">
      <c r="A28" s="28"/>
      <c r="B28" s="36">
        <f t="shared" ref="B28" si="8">IF($B$12&gt;0,$B$12,0)</f>
        <v>3</v>
      </c>
      <c r="C28" s="30"/>
      <c r="D28" s="31"/>
      <c r="E28" s="32">
        <f t="shared" si="0"/>
        <v>0</v>
      </c>
      <c r="F28" s="33">
        <f t="shared" si="1"/>
        <v>0</v>
      </c>
      <c r="G28" s="33"/>
      <c r="H28" s="33"/>
    </row>
    <row r="29" spans="1:8" x14ac:dyDescent="0.25">
      <c r="A29" s="28"/>
      <c r="B29" s="36">
        <f t="shared" ref="B29" si="9">IF($B$13&gt;0,$B$13,0)</f>
        <v>4</v>
      </c>
      <c r="C29" s="30"/>
      <c r="D29" s="31"/>
      <c r="E29" s="32">
        <f t="shared" si="0"/>
        <v>0</v>
      </c>
      <c r="F29" s="33">
        <f t="shared" si="1"/>
        <v>0</v>
      </c>
      <c r="G29" s="33"/>
      <c r="H29" s="33"/>
    </row>
    <row r="30" spans="1:8" x14ac:dyDescent="0.25">
      <c r="A30" s="28"/>
      <c r="B30" s="36">
        <f t="shared" si="5"/>
        <v>5</v>
      </c>
      <c r="C30" s="30"/>
      <c r="D30" s="31"/>
      <c r="E30" s="32">
        <f t="shared" si="0"/>
        <v>0</v>
      </c>
      <c r="F30" s="33">
        <f t="shared" si="1"/>
        <v>0</v>
      </c>
      <c r="G30" s="33"/>
      <c r="H30" s="33"/>
    </row>
    <row r="31" spans="1:8" x14ac:dyDescent="0.25">
      <c r="A31" s="28"/>
      <c r="B31" s="36">
        <f t="shared" ref="B31" si="10">IF($B$15&gt;0,$B$15,0)</f>
        <v>6</v>
      </c>
      <c r="C31" s="30"/>
      <c r="D31" s="31"/>
      <c r="E31" s="32">
        <f t="shared" si="0"/>
        <v>0</v>
      </c>
      <c r="F31" s="33">
        <f t="shared" si="1"/>
        <v>0</v>
      </c>
      <c r="G31" s="33"/>
      <c r="H31" s="33"/>
    </row>
    <row r="32" spans="1:8" x14ac:dyDescent="0.25">
      <c r="A32" s="28"/>
      <c r="B32" s="37">
        <f t="shared" si="6"/>
        <v>7</v>
      </c>
      <c r="C32" s="30"/>
      <c r="D32" s="31">
        <f t="shared" ref="D32" si="11">SUM(C25:C32)</f>
        <v>0</v>
      </c>
      <c r="E32" s="32">
        <f t="shared" si="0"/>
        <v>0</v>
      </c>
      <c r="F32" s="33">
        <f t="shared" si="1"/>
        <v>0</v>
      </c>
      <c r="G32" s="33">
        <f t="shared" ref="G32" si="12">IF(D32&gt;(38*(8-(COUNTBLANK(C25:C32)))+0),((C25+C26+C27+C28+C29+C30+C31+C32)-(38*(8-(COUNTBLANK(C25:C32)))+0))*$G$6,0)</f>
        <v>0</v>
      </c>
      <c r="H32" s="33">
        <f>IF(SUM(F25:F32)&gt;G32,SUM(F25:F32),G32)</f>
        <v>0</v>
      </c>
    </row>
    <row r="33" spans="1:8" x14ac:dyDescent="0.25">
      <c r="A33" s="28">
        <f>'[2]Grades TK-3'!A13</f>
        <v>44475</v>
      </c>
      <c r="B33" s="35" t="str">
        <f t="shared" si="2"/>
        <v>0</v>
      </c>
      <c r="C33" s="30"/>
      <c r="D33" s="31"/>
      <c r="E33" s="32">
        <f t="shared" si="0"/>
        <v>0</v>
      </c>
      <c r="F33" s="33">
        <f t="shared" si="1"/>
        <v>0</v>
      </c>
      <c r="G33" s="33"/>
      <c r="H33" s="33"/>
    </row>
    <row r="34" spans="1:8" x14ac:dyDescent="0.25">
      <c r="A34" s="28"/>
      <c r="B34" s="36">
        <f t="shared" si="3"/>
        <v>1</v>
      </c>
      <c r="C34" s="30"/>
      <c r="D34" s="31"/>
      <c r="E34" s="32">
        <f t="shared" si="0"/>
        <v>0</v>
      </c>
      <c r="F34" s="33">
        <f t="shared" si="1"/>
        <v>0</v>
      </c>
      <c r="G34" s="33"/>
      <c r="H34" s="33"/>
    </row>
    <row r="35" spans="1:8" x14ac:dyDescent="0.25">
      <c r="A35" s="28"/>
      <c r="B35" s="36">
        <f t="shared" si="4"/>
        <v>2</v>
      </c>
      <c r="C35" s="30"/>
      <c r="D35" s="31"/>
      <c r="E35" s="32">
        <f t="shared" si="0"/>
        <v>0</v>
      </c>
      <c r="F35" s="33">
        <f t="shared" si="1"/>
        <v>0</v>
      </c>
      <c r="G35" s="33"/>
      <c r="H35" s="33"/>
    </row>
    <row r="36" spans="1:8" x14ac:dyDescent="0.25">
      <c r="A36" s="28"/>
      <c r="B36" s="36">
        <f t="shared" ref="B36" si="13">IF($B$12&gt;0,$B$12,0)</f>
        <v>3</v>
      </c>
      <c r="C36" s="30"/>
      <c r="D36" s="31"/>
      <c r="E36" s="32">
        <f t="shared" si="0"/>
        <v>0</v>
      </c>
      <c r="F36" s="33">
        <f t="shared" si="1"/>
        <v>0</v>
      </c>
      <c r="G36" s="33"/>
      <c r="H36" s="33"/>
    </row>
    <row r="37" spans="1:8" x14ac:dyDescent="0.25">
      <c r="A37" s="28"/>
      <c r="B37" s="36">
        <f t="shared" ref="B37" si="14">IF($B$13&gt;0,$B$13,0)</f>
        <v>4</v>
      </c>
      <c r="C37" s="30"/>
      <c r="D37" s="31"/>
      <c r="E37" s="32">
        <f t="shared" si="0"/>
        <v>0</v>
      </c>
      <c r="F37" s="33">
        <f t="shared" si="1"/>
        <v>0</v>
      </c>
      <c r="G37" s="33"/>
      <c r="H37" s="33"/>
    </row>
    <row r="38" spans="1:8" x14ac:dyDescent="0.25">
      <c r="A38" s="28"/>
      <c r="B38" s="36">
        <f t="shared" si="5"/>
        <v>5</v>
      </c>
      <c r="C38" s="30"/>
      <c r="D38" s="31"/>
      <c r="E38" s="32">
        <f t="shared" si="0"/>
        <v>0</v>
      </c>
      <c r="F38" s="33">
        <f t="shared" si="1"/>
        <v>0</v>
      </c>
      <c r="G38" s="33"/>
      <c r="H38" s="33"/>
    </row>
    <row r="39" spans="1:8" x14ac:dyDescent="0.25">
      <c r="A39" s="28"/>
      <c r="B39" s="36">
        <f t="shared" ref="B39" si="15">IF($B$15&gt;0,$B$15,0)</f>
        <v>6</v>
      </c>
      <c r="C39" s="30"/>
      <c r="D39" s="31"/>
      <c r="E39" s="32">
        <f t="shared" si="0"/>
        <v>0</v>
      </c>
      <c r="F39" s="33">
        <f t="shared" si="1"/>
        <v>0</v>
      </c>
      <c r="G39" s="33"/>
      <c r="H39" s="33"/>
    </row>
    <row r="40" spans="1:8" x14ac:dyDescent="0.25">
      <c r="A40" s="28"/>
      <c r="B40" s="37">
        <f t="shared" si="6"/>
        <v>7</v>
      </c>
      <c r="C40" s="30"/>
      <c r="D40" s="31">
        <f t="shared" ref="D40" si="16">SUM(C33:C40)</f>
        <v>0</v>
      </c>
      <c r="E40" s="32">
        <f t="shared" si="0"/>
        <v>0</v>
      </c>
      <c r="F40" s="33">
        <f t="shared" si="1"/>
        <v>0</v>
      </c>
      <c r="G40" s="33">
        <f t="shared" ref="G40" si="17">IF(D40&gt;(38*(8-(COUNTBLANK(C33:C40)))+0),((C33+C34+C35+C36+C37+C38+C39+C40)-(38*(8-(COUNTBLANK(C33:C40)))+0))*$G$6,0)</f>
        <v>0</v>
      </c>
      <c r="H40" s="33">
        <f>IF(SUM(F33:F40)&gt;G40,SUM(F33:F40),G40)</f>
        <v>0</v>
      </c>
    </row>
    <row r="41" spans="1:8" x14ac:dyDescent="0.25">
      <c r="A41" s="28">
        <f>'[2]Grades TK-3'!A14</f>
        <v>44476</v>
      </c>
      <c r="B41" s="35" t="str">
        <f t="shared" si="2"/>
        <v>0</v>
      </c>
      <c r="C41" s="30"/>
      <c r="D41" s="31"/>
      <c r="E41" s="32">
        <f t="shared" si="0"/>
        <v>0</v>
      </c>
      <c r="F41" s="33">
        <f t="shared" si="1"/>
        <v>0</v>
      </c>
      <c r="G41" s="33"/>
      <c r="H41" s="33"/>
    </row>
    <row r="42" spans="1:8" x14ac:dyDescent="0.25">
      <c r="A42" s="28"/>
      <c r="B42" s="36">
        <f t="shared" si="3"/>
        <v>1</v>
      </c>
      <c r="C42" s="30"/>
      <c r="D42" s="31"/>
      <c r="E42" s="32">
        <f t="shared" si="0"/>
        <v>0</v>
      </c>
      <c r="F42" s="33">
        <f t="shared" si="1"/>
        <v>0</v>
      </c>
      <c r="G42" s="33"/>
      <c r="H42" s="33"/>
    </row>
    <row r="43" spans="1:8" x14ac:dyDescent="0.25">
      <c r="A43" s="28"/>
      <c r="B43" s="36">
        <f t="shared" si="4"/>
        <v>2</v>
      </c>
      <c r="C43" s="30"/>
      <c r="D43" s="31"/>
      <c r="E43" s="32">
        <f t="shared" si="0"/>
        <v>0</v>
      </c>
      <c r="F43" s="33">
        <f t="shared" si="1"/>
        <v>0</v>
      </c>
      <c r="G43" s="33"/>
      <c r="H43" s="33"/>
    </row>
    <row r="44" spans="1:8" x14ac:dyDescent="0.25">
      <c r="A44" s="28"/>
      <c r="B44" s="36">
        <f t="shared" ref="B44" si="18">IF($B$12&gt;0,$B$12,0)</f>
        <v>3</v>
      </c>
      <c r="C44" s="30"/>
      <c r="D44" s="31"/>
      <c r="E44" s="32">
        <f t="shared" si="0"/>
        <v>0</v>
      </c>
      <c r="F44" s="33">
        <f t="shared" si="1"/>
        <v>0</v>
      </c>
      <c r="G44" s="33"/>
      <c r="H44" s="33"/>
    </row>
    <row r="45" spans="1:8" x14ac:dyDescent="0.25">
      <c r="A45" s="28"/>
      <c r="B45" s="36">
        <f t="shared" ref="B45" si="19">IF($B$13&gt;0,$B$13,0)</f>
        <v>4</v>
      </c>
      <c r="C45" s="30"/>
      <c r="D45" s="31"/>
      <c r="E45" s="32">
        <f t="shared" si="0"/>
        <v>0</v>
      </c>
      <c r="F45" s="33">
        <f t="shared" si="1"/>
        <v>0</v>
      </c>
      <c r="G45" s="33"/>
      <c r="H45" s="33"/>
    </row>
    <row r="46" spans="1:8" x14ac:dyDescent="0.25">
      <c r="A46" s="28"/>
      <c r="B46" s="36">
        <f t="shared" si="5"/>
        <v>5</v>
      </c>
      <c r="C46" s="30"/>
      <c r="D46" s="31"/>
      <c r="E46" s="32">
        <f t="shared" si="0"/>
        <v>0</v>
      </c>
      <c r="F46" s="33">
        <f t="shared" si="1"/>
        <v>0</v>
      </c>
      <c r="G46" s="33"/>
      <c r="H46" s="33"/>
    </row>
    <row r="47" spans="1:8" x14ac:dyDescent="0.25">
      <c r="A47" s="28"/>
      <c r="B47" s="36">
        <f t="shared" ref="B47" si="20">IF($B$15&gt;0,$B$15,0)</f>
        <v>6</v>
      </c>
      <c r="C47" s="30"/>
      <c r="D47" s="31"/>
      <c r="E47" s="32">
        <f t="shared" si="0"/>
        <v>0</v>
      </c>
      <c r="F47" s="33">
        <f t="shared" si="1"/>
        <v>0</v>
      </c>
      <c r="G47" s="33"/>
      <c r="H47" s="33"/>
    </row>
    <row r="48" spans="1:8" x14ac:dyDescent="0.25">
      <c r="A48" s="28"/>
      <c r="B48" s="37">
        <f t="shared" si="6"/>
        <v>7</v>
      </c>
      <c r="C48" s="30"/>
      <c r="D48" s="31">
        <f t="shared" ref="D48" si="21">SUM(C41:C48)</f>
        <v>0</v>
      </c>
      <c r="E48" s="32">
        <f t="shared" si="0"/>
        <v>0</v>
      </c>
      <c r="F48" s="33">
        <f t="shared" si="1"/>
        <v>0</v>
      </c>
      <c r="G48" s="33">
        <f t="shared" ref="G48" si="22">IF(D48&gt;(38*(8-(COUNTBLANK(C41:C48)))+0),((C41+C42+C43+C44+C45+C46+C47+C48)-(38*(8-(COUNTBLANK(C41:C48)))+0))*$G$6,0)</f>
        <v>0</v>
      </c>
      <c r="H48" s="33">
        <f>IF(SUM(F41:F48)&gt;G48,SUM(F41:F48),G48)</f>
        <v>0</v>
      </c>
    </row>
    <row r="49" spans="1:8" x14ac:dyDescent="0.25">
      <c r="A49" s="28">
        <f>'[2]Grades TK-3'!A15</f>
        <v>44477</v>
      </c>
      <c r="B49" s="35" t="str">
        <f t="shared" si="2"/>
        <v>0</v>
      </c>
      <c r="C49" s="30"/>
      <c r="D49" s="31"/>
      <c r="E49" s="32">
        <f t="shared" si="0"/>
        <v>0</v>
      </c>
      <c r="F49" s="33">
        <f t="shared" si="1"/>
        <v>0</v>
      </c>
      <c r="G49" s="33"/>
      <c r="H49" s="33"/>
    </row>
    <row r="50" spans="1:8" x14ac:dyDescent="0.25">
      <c r="A50" s="28"/>
      <c r="B50" s="36">
        <f t="shared" si="3"/>
        <v>1</v>
      </c>
      <c r="C50" s="30"/>
      <c r="D50" s="31"/>
      <c r="E50" s="32">
        <f t="shared" si="0"/>
        <v>0</v>
      </c>
      <c r="F50" s="33">
        <f t="shared" si="1"/>
        <v>0</v>
      </c>
      <c r="G50" s="33"/>
      <c r="H50" s="33"/>
    </row>
    <row r="51" spans="1:8" x14ac:dyDescent="0.25">
      <c r="A51" s="28"/>
      <c r="B51" s="36">
        <f t="shared" si="4"/>
        <v>2</v>
      </c>
      <c r="C51" s="30"/>
      <c r="D51" s="31"/>
      <c r="E51" s="32">
        <f t="shared" si="0"/>
        <v>0</v>
      </c>
      <c r="F51" s="33">
        <f t="shared" si="1"/>
        <v>0</v>
      </c>
      <c r="G51" s="33"/>
      <c r="H51" s="33"/>
    </row>
    <row r="52" spans="1:8" x14ac:dyDescent="0.25">
      <c r="A52" s="28"/>
      <c r="B52" s="36">
        <f t="shared" ref="B52" si="23">IF($B$12&gt;0,$B$12,0)</f>
        <v>3</v>
      </c>
      <c r="C52" s="30"/>
      <c r="D52" s="31"/>
      <c r="E52" s="32">
        <f t="shared" si="0"/>
        <v>0</v>
      </c>
      <c r="F52" s="33">
        <f t="shared" si="1"/>
        <v>0</v>
      </c>
      <c r="G52" s="33"/>
      <c r="H52" s="33"/>
    </row>
    <row r="53" spans="1:8" x14ac:dyDescent="0.25">
      <c r="A53" s="28"/>
      <c r="B53" s="36">
        <f t="shared" ref="B53" si="24">IF($B$13&gt;0,$B$13,0)</f>
        <v>4</v>
      </c>
      <c r="C53" s="30"/>
      <c r="D53" s="31"/>
      <c r="E53" s="32">
        <f t="shared" si="0"/>
        <v>0</v>
      </c>
      <c r="F53" s="33">
        <f t="shared" si="1"/>
        <v>0</v>
      </c>
      <c r="G53" s="33"/>
      <c r="H53" s="33"/>
    </row>
    <row r="54" spans="1:8" x14ac:dyDescent="0.25">
      <c r="A54" s="28"/>
      <c r="B54" s="36">
        <f t="shared" si="5"/>
        <v>5</v>
      </c>
      <c r="C54" s="30"/>
      <c r="D54" s="31"/>
      <c r="E54" s="32">
        <f t="shared" si="0"/>
        <v>0</v>
      </c>
      <c r="F54" s="33">
        <f t="shared" si="1"/>
        <v>0</v>
      </c>
      <c r="G54" s="33"/>
      <c r="H54" s="33"/>
    </row>
    <row r="55" spans="1:8" x14ac:dyDescent="0.25">
      <c r="A55" s="28"/>
      <c r="B55" s="36">
        <f t="shared" ref="B55" si="25">IF($B$15&gt;0,$B$15,0)</f>
        <v>6</v>
      </c>
      <c r="C55" s="30"/>
      <c r="D55" s="31"/>
      <c r="E55" s="32">
        <f t="shared" si="0"/>
        <v>0</v>
      </c>
      <c r="F55" s="33">
        <f t="shared" si="1"/>
        <v>0</v>
      </c>
      <c r="G55" s="33"/>
      <c r="H55" s="33"/>
    </row>
    <row r="56" spans="1:8" x14ac:dyDescent="0.25">
      <c r="A56" s="28"/>
      <c r="B56" s="37">
        <f t="shared" si="6"/>
        <v>7</v>
      </c>
      <c r="C56" s="30"/>
      <c r="D56" s="31">
        <f t="shared" ref="D56" si="26">SUM(C49:C56)</f>
        <v>0</v>
      </c>
      <c r="E56" s="32">
        <f t="shared" si="0"/>
        <v>0</v>
      </c>
      <c r="F56" s="33">
        <f t="shared" si="1"/>
        <v>0</v>
      </c>
      <c r="G56" s="33">
        <f t="shared" ref="G56" si="27">IF(D56&gt;(38*(8-(COUNTBLANK(C49:C56)))+0),((C49+C50+C51+C52+C53+C54+C55+C56)-(38*(8-(COUNTBLANK(C49:C56)))+0))*$G$6,0)</f>
        <v>0</v>
      </c>
      <c r="H56" s="33">
        <f>IF(SUM(F49:F56)&gt;G56,SUM(F49:F56),G56)</f>
        <v>0</v>
      </c>
    </row>
    <row r="57" spans="1:8" x14ac:dyDescent="0.25">
      <c r="A57" s="28">
        <f>'[2]Grades TK-3'!A16</f>
        <v>44481</v>
      </c>
      <c r="B57" s="35" t="str">
        <f t="shared" si="2"/>
        <v>0</v>
      </c>
      <c r="C57" s="30"/>
      <c r="D57" s="31"/>
      <c r="E57" s="32">
        <f t="shared" si="0"/>
        <v>0</v>
      </c>
      <c r="F57" s="33">
        <f t="shared" si="1"/>
        <v>0</v>
      </c>
      <c r="G57" s="33"/>
      <c r="H57" s="33"/>
    </row>
    <row r="58" spans="1:8" x14ac:dyDescent="0.25">
      <c r="A58" s="28"/>
      <c r="B58" s="36">
        <f t="shared" si="3"/>
        <v>1</v>
      </c>
      <c r="C58" s="30"/>
      <c r="D58" s="31"/>
      <c r="E58" s="32">
        <f t="shared" si="0"/>
        <v>0</v>
      </c>
      <c r="F58" s="33">
        <f t="shared" si="1"/>
        <v>0</v>
      </c>
      <c r="G58" s="33"/>
      <c r="H58" s="33"/>
    </row>
    <row r="59" spans="1:8" x14ac:dyDescent="0.25">
      <c r="A59" s="28"/>
      <c r="B59" s="36">
        <f t="shared" si="4"/>
        <v>2</v>
      </c>
      <c r="C59" s="30"/>
      <c r="D59" s="31"/>
      <c r="E59" s="32">
        <f t="shared" si="0"/>
        <v>0</v>
      </c>
      <c r="F59" s="33">
        <f t="shared" si="1"/>
        <v>0</v>
      </c>
      <c r="G59" s="33"/>
      <c r="H59" s="33"/>
    </row>
    <row r="60" spans="1:8" x14ac:dyDescent="0.25">
      <c r="A60" s="28"/>
      <c r="B60" s="36">
        <f t="shared" ref="B60" si="28">IF($B$12&gt;0,$B$12,0)</f>
        <v>3</v>
      </c>
      <c r="C60" s="30"/>
      <c r="D60" s="31"/>
      <c r="E60" s="32">
        <f t="shared" si="0"/>
        <v>0</v>
      </c>
      <c r="F60" s="33">
        <f t="shared" si="1"/>
        <v>0</v>
      </c>
      <c r="G60" s="33"/>
      <c r="H60" s="33"/>
    </row>
    <row r="61" spans="1:8" x14ac:dyDescent="0.25">
      <c r="A61" s="28"/>
      <c r="B61" s="36">
        <f t="shared" ref="B61" si="29">IF($B$13&gt;0,$B$13,0)</f>
        <v>4</v>
      </c>
      <c r="C61" s="30"/>
      <c r="D61" s="31"/>
      <c r="E61" s="32">
        <f t="shared" si="0"/>
        <v>0</v>
      </c>
      <c r="F61" s="33">
        <f t="shared" si="1"/>
        <v>0</v>
      </c>
      <c r="G61" s="33"/>
      <c r="H61" s="33"/>
    </row>
    <row r="62" spans="1:8" x14ac:dyDescent="0.25">
      <c r="A62" s="28"/>
      <c r="B62" s="36">
        <f t="shared" si="5"/>
        <v>5</v>
      </c>
      <c r="C62" s="30"/>
      <c r="D62" s="31"/>
      <c r="E62" s="32">
        <f t="shared" si="0"/>
        <v>0</v>
      </c>
      <c r="F62" s="33">
        <f t="shared" si="1"/>
        <v>0</v>
      </c>
      <c r="G62" s="33"/>
      <c r="H62" s="33"/>
    </row>
    <row r="63" spans="1:8" x14ac:dyDescent="0.25">
      <c r="A63" s="28"/>
      <c r="B63" s="36">
        <f t="shared" ref="B63" si="30">IF($B$15&gt;0,$B$15,0)</f>
        <v>6</v>
      </c>
      <c r="C63" s="30"/>
      <c r="D63" s="31"/>
      <c r="E63" s="32">
        <f t="shared" si="0"/>
        <v>0</v>
      </c>
      <c r="F63" s="33">
        <f t="shared" si="1"/>
        <v>0</v>
      </c>
      <c r="G63" s="33"/>
      <c r="H63" s="33"/>
    </row>
    <row r="64" spans="1:8" x14ac:dyDescent="0.25">
      <c r="A64" s="28"/>
      <c r="B64" s="37">
        <f t="shared" si="6"/>
        <v>7</v>
      </c>
      <c r="C64" s="30"/>
      <c r="D64" s="31">
        <f t="shared" ref="D64" si="31">SUM(C57:C64)</f>
        <v>0</v>
      </c>
      <c r="E64" s="32">
        <f t="shared" si="0"/>
        <v>0</v>
      </c>
      <c r="F64" s="33">
        <f t="shared" si="1"/>
        <v>0</v>
      </c>
      <c r="G64" s="33">
        <f t="shared" ref="G64" si="32">IF(D64&gt;(38*(8-(COUNTBLANK(C57:C64)))+0),((C57+C58+C59+C60+C61+C62+C63+C64)-(38*(8-(COUNTBLANK(C57:C64)))+0))*$G$6,0)</f>
        <v>0</v>
      </c>
      <c r="H64" s="33">
        <f>IF(SUM(F57:F64)&gt;G64,SUM(F57:F64),G64)</f>
        <v>0</v>
      </c>
    </row>
    <row r="65" spans="1:8" x14ac:dyDescent="0.25">
      <c r="A65" s="28">
        <f>'[2]Grades TK-3'!A17</f>
        <v>44482</v>
      </c>
      <c r="B65" s="35" t="str">
        <f t="shared" si="2"/>
        <v>0</v>
      </c>
      <c r="C65" s="30"/>
      <c r="D65" s="31"/>
      <c r="E65" s="32">
        <f t="shared" si="0"/>
        <v>0</v>
      </c>
      <c r="F65" s="33">
        <f t="shared" si="1"/>
        <v>0</v>
      </c>
      <c r="G65" s="33"/>
      <c r="H65" s="33"/>
    </row>
    <row r="66" spans="1:8" x14ac:dyDescent="0.25">
      <c r="A66" s="28"/>
      <c r="B66" s="36">
        <f t="shared" si="3"/>
        <v>1</v>
      </c>
      <c r="C66" s="30"/>
      <c r="D66" s="31"/>
      <c r="E66" s="32">
        <f t="shared" si="0"/>
        <v>0</v>
      </c>
      <c r="F66" s="33">
        <f t="shared" si="1"/>
        <v>0</v>
      </c>
      <c r="G66" s="33"/>
      <c r="H66" s="33"/>
    </row>
    <row r="67" spans="1:8" x14ac:dyDescent="0.25">
      <c r="A67" s="28"/>
      <c r="B67" s="36">
        <f t="shared" si="4"/>
        <v>2</v>
      </c>
      <c r="C67" s="30"/>
      <c r="D67" s="31"/>
      <c r="E67" s="32">
        <f t="shared" si="0"/>
        <v>0</v>
      </c>
      <c r="F67" s="33">
        <f t="shared" si="1"/>
        <v>0</v>
      </c>
      <c r="G67" s="33"/>
      <c r="H67" s="33"/>
    </row>
    <row r="68" spans="1:8" x14ac:dyDescent="0.25">
      <c r="A68" s="28"/>
      <c r="B68" s="36">
        <f t="shared" ref="B68" si="33">IF($B$12&gt;0,$B$12,0)</f>
        <v>3</v>
      </c>
      <c r="C68" s="30"/>
      <c r="D68" s="31"/>
      <c r="E68" s="32">
        <f t="shared" si="0"/>
        <v>0</v>
      </c>
      <c r="F68" s="33">
        <f t="shared" si="1"/>
        <v>0</v>
      </c>
      <c r="G68" s="33"/>
      <c r="H68" s="33"/>
    </row>
    <row r="69" spans="1:8" x14ac:dyDescent="0.25">
      <c r="A69" s="28"/>
      <c r="B69" s="36">
        <f t="shared" ref="B69" si="34">IF($B$13&gt;0,$B$13,0)</f>
        <v>4</v>
      </c>
      <c r="C69" s="30"/>
      <c r="D69" s="31"/>
      <c r="E69" s="32">
        <f t="shared" si="0"/>
        <v>0</v>
      </c>
      <c r="F69" s="33">
        <f t="shared" si="1"/>
        <v>0</v>
      </c>
      <c r="G69" s="33"/>
      <c r="H69" s="33"/>
    </row>
    <row r="70" spans="1:8" x14ac:dyDescent="0.25">
      <c r="A70" s="28"/>
      <c r="B70" s="36">
        <f t="shared" si="5"/>
        <v>5</v>
      </c>
      <c r="C70" s="30"/>
      <c r="D70" s="31"/>
      <c r="E70" s="32">
        <f t="shared" si="0"/>
        <v>0</v>
      </c>
      <c r="F70" s="33">
        <f t="shared" si="1"/>
        <v>0</v>
      </c>
      <c r="G70" s="33"/>
      <c r="H70" s="33"/>
    </row>
    <row r="71" spans="1:8" x14ac:dyDescent="0.25">
      <c r="A71" s="28"/>
      <c r="B71" s="36">
        <f t="shared" ref="B71" si="35">IF($B$15&gt;0,$B$15,0)</f>
        <v>6</v>
      </c>
      <c r="C71" s="30"/>
      <c r="D71" s="31"/>
      <c r="E71" s="32">
        <f t="shared" si="0"/>
        <v>0</v>
      </c>
      <c r="F71" s="33">
        <f t="shared" si="1"/>
        <v>0</v>
      </c>
      <c r="G71" s="33"/>
      <c r="H71" s="33"/>
    </row>
    <row r="72" spans="1:8" x14ac:dyDescent="0.25">
      <c r="A72" s="28"/>
      <c r="B72" s="37">
        <f t="shared" si="6"/>
        <v>7</v>
      </c>
      <c r="C72" s="30"/>
      <c r="D72" s="31">
        <f t="shared" ref="D72" si="36">SUM(C65:C72)</f>
        <v>0</v>
      </c>
      <c r="E72" s="32">
        <f t="shared" si="0"/>
        <v>0</v>
      </c>
      <c r="F72" s="33">
        <f t="shared" si="1"/>
        <v>0</v>
      </c>
      <c r="G72" s="33">
        <f t="shared" ref="G72" si="37">IF(D72&gt;(38*(8-(COUNTBLANK(C65:C72)))+0),((C65+C66+C67+C68+C69+C70+C71+C72)-(38*(8-(COUNTBLANK(C65:C72)))+0))*$G$6,0)</f>
        <v>0</v>
      </c>
      <c r="H72" s="33">
        <f>IF(SUM(F65:F72)&gt;G72,SUM(F65:F72),G72)</f>
        <v>0</v>
      </c>
    </row>
    <row r="73" spans="1:8" x14ac:dyDescent="0.25">
      <c r="A73" s="28">
        <f>'[2]Grades TK-3'!A18</f>
        <v>44483</v>
      </c>
      <c r="B73" s="35" t="str">
        <f t="shared" si="2"/>
        <v>0</v>
      </c>
      <c r="C73" s="30"/>
      <c r="D73" s="31"/>
      <c r="E73" s="32">
        <f t="shared" si="0"/>
        <v>0</v>
      </c>
      <c r="F73" s="33">
        <f t="shared" si="1"/>
        <v>0</v>
      </c>
      <c r="G73" s="33"/>
      <c r="H73" s="33"/>
    </row>
    <row r="74" spans="1:8" x14ac:dyDescent="0.25">
      <c r="A74" s="28"/>
      <c r="B74" s="36">
        <f t="shared" si="3"/>
        <v>1</v>
      </c>
      <c r="C74" s="30"/>
      <c r="D74" s="31"/>
      <c r="E74" s="32">
        <f t="shared" ref="E74:E137" si="38">IF(C74&gt;$C$6,(C74-$C$6)*$E$6,0)</f>
        <v>0</v>
      </c>
      <c r="F74" s="33">
        <f t="shared" ref="F74:F137" si="39">E74</f>
        <v>0</v>
      </c>
      <c r="G74" s="33"/>
      <c r="H74" s="33"/>
    </row>
    <row r="75" spans="1:8" x14ac:dyDescent="0.25">
      <c r="A75" s="28"/>
      <c r="B75" s="36">
        <f t="shared" si="4"/>
        <v>2</v>
      </c>
      <c r="C75" s="30"/>
      <c r="D75" s="31"/>
      <c r="E75" s="32">
        <f t="shared" si="38"/>
        <v>0</v>
      </c>
      <c r="F75" s="33">
        <f t="shared" si="39"/>
        <v>0</v>
      </c>
      <c r="G75" s="33"/>
      <c r="H75" s="33"/>
    </row>
    <row r="76" spans="1:8" x14ac:dyDescent="0.25">
      <c r="A76" s="28"/>
      <c r="B76" s="36">
        <f t="shared" ref="B76" si="40">IF($B$12&gt;0,$B$12,0)</f>
        <v>3</v>
      </c>
      <c r="C76" s="30"/>
      <c r="D76" s="31"/>
      <c r="E76" s="32">
        <f t="shared" si="38"/>
        <v>0</v>
      </c>
      <c r="F76" s="33">
        <f t="shared" si="39"/>
        <v>0</v>
      </c>
      <c r="G76" s="33"/>
      <c r="H76" s="33"/>
    </row>
    <row r="77" spans="1:8" x14ac:dyDescent="0.25">
      <c r="A77" s="28"/>
      <c r="B77" s="36">
        <f t="shared" ref="B77" si="41">IF($B$13&gt;0,$B$13,0)</f>
        <v>4</v>
      </c>
      <c r="C77" s="30"/>
      <c r="D77" s="31"/>
      <c r="E77" s="32">
        <f t="shared" si="38"/>
        <v>0</v>
      </c>
      <c r="F77" s="33">
        <f t="shared" si="39"/>
        <v>0</v>
      </c>
      <c r="G77" s="33"/>
      <c r="H77" s="33"/>
    </row>
    <row r="78" spans="1:8" x14ac:dyDescent="0.25">
      <c r="A78" s="28"/>
      <c r="B78" s="36">
        <f t="shared" si="5"/>
        <v>5</v>
      </c>
      <c r="C78" s="30"/>
      <c r="D78" s="31"/>
      <c r="E78" s="32">
        <f t="shared" si="38"/>
        <v>0</v>
      </c>
      <c r="F78" s="33">
        <f t="shared" si="39"/>
        <v>0</v>
      </c>
      <c r="G78" s="33"/>
      <c r="H78" s="33"/>
    </row>
    <row r="79" spans="1:8" x14ac:dyDescent="0.25">
      <c r="A79" s="28"/>
      <c r="B79" s="36">
        <f t="shared" ref="B79" si="42">IF($B$15&gt;0,$B$15,0)</f>
        <v>6</v>
      </c>
      <c r="C79" s="30"/>
      <c r="D79" s="31"/>
      <c r="E79" s="32">
        <f t="shared" si="38"/>
        <v>0</v>
      </c>
      <c r="F79" s="33">
        <f t="shared" si="39"/>
        <v>0</v>
      </c>
      <c r="G79" s="33"/>
      <c r="H79" s="33"/>
    </row>
    <row r="80" spans="1:8" x14ac:dyDescent="0.25">
      <c r="A80" s="28"/>
      <c r="B80" s="37">
        <f t="shared" si="6"/>
        <v>7</v>
      </c>
      <c r="C80" s="30"/>
      <c r="D80" s="31">
        <f t="shared" ref="D80" si="43">SUM(C73:C80)</f>
        <v>0</v>
      </c>
      <c r="E80" s="32">
        <f t="shared" si="38"/>
        <v>0</v>
      </c>
      <c r="F80" s="33">
        <f t="shared" si="39"/>
        <v>0</v>
      </c>
      <c r="G80" s="33">
        <f t="shared" ref="G80" si="44">IF(D80&gt;(38*(8-(COUNTBLANK(C73:C80)))+0),((C73+C74+C75+C76+C77+C78+C79+C80)-(38*(8-(COUNTBLANK(C73:C80)))+0))*$G$6,0)</f>
        <v>0</v>
      </c>
      <c r="H80" s="33">
        <f>IF(SUM(F73:F80)&gt;G80,SUM(F73:F80),G80)</f>
        <v>0</v>
      </c>
    </row>
    <row r="81" spans="1:8" x14ac:dyDescent="0.25">
      <c r="A81" s="28">
        <f>'[2]Grades TK-3'!A19</f>
        <v>44484</v>
      </c>
      <c r="B81" s="35" t="str">
        <f t="shared" si="2"/>
        <v>0</v>
      </c>
      <c r="C81" s="30"/>
      <c r="D81" s="31"/>
      <c r="E81" s="32">
        <f t="shared" si="38"/>
        <v>0</v>
      </c>
      <c r="F81" s="33">
        <f t="shared" si="39"/>
        <v>0</v>
      </c>
      <c r="G81" s="33"/>
      <c r="H81" s="33"/>
    </row>
    <row r="82" spans="1:8" x14ac:dyDescent="0.25">
      <c r="A82" s="28"/>
      <c r="B82" s="36">
        <f t="shared" si="3"/>
        <v>1</v>
      </c>
      <c r="C82" s="30"/>
      <c r="D82" s="31"/>
      <c r="E82" s="32">
        <f t="shared" si="38"/>
        <v>0</v>
      </c>
      <c r="F82" s="33">
        <f t="shared" si="39"/>
        <v>0</v>
      </c>
      <c r="G82" s="33"/>
      <c r="H82" s="33"/>
    </row>
    <row r="83" spans="1:8" x14ac:dyDescent="0.25">
      <c r="A83" s="28"/>
      <c r="B83" s="36">
        <f t="shared" si="4"/>
        <v>2</v>
      </c>
      <c r="C83" s="30"/>
      <c r="D83" s="31"/>
      <c r="E83" s="32">
        <f t="shared" si="38"/>
        <v>0</v>
      </c>
      <c r="F83" s="33">
        <f t="shared" si="39"/>
        <v>0</v>
      </c>
      <c r="G83" s="33"/>
      <c r="H83" s="33"/>
    </row>
    <row r="84" spans="1:8" x14ac:dyDescent="0.25">
      <c r="A84" s="28"/>
      <c r="B84" s="36">
        <f t="shared" ref="B84" si="45">IF($B$12&gt;0,$B$12,0)</f>
        <v>3</v>
      </c>
      <c r="C84" s="30"/>
      <c r="D84" s="31"/>
      <c r="E84" s="32">
        <f t="shared" si="38"/>
        <v>0</v>
      </c>
      <c r="F84" s="33">
        <f t="shared" si="39"/>
        <v>0</v>
      </c>
      <c r="G84" s="33"/>
      <c r="H84" s="33"/>
    </row>
    <row r="85" spans="1:8" x14ac:dyDescent="0.25">
      <c r="A85" s="28"/>
      <c r="B85" s="36">
        <f t="shared" ref="B85" si="46">IF($B$13&gt;0,$B$13,0)</f>
        <v>4</v>
      </c>
      <c r="C85" s="30"/>
      <c r="D85" s="31"/>
      <c r="E85" s="32">
        <f t="shared" si="38"/>
        <v>0</v>
      </c>
      <c r="F85" s="33">
        <f t="shared" si="39"/>
        <v>0</v>
      </c>
      <c r="G85" s="33"/>
      <c r="H85" s="33"/>
    </row>
    <row r="86" spans="1:8" x14ac:dyDescent="0.25">
      <c r="A86" s="28"/>
      <c r="B86" s="36">
        <f t="shared" si="5"/>
        <v>5</v>
      </c>
      <c r="C86" s="30"/>
      <c r="D86" s="31"/>
      <c r="E86" s="32">
        <f t="shared" si="38"/>
        <v>0</v>
      </c>
      <c r="F86" s="33">
        <f t="shared" si="39"/>
        <v>0</v>
      </c>
      <c r="G86" s="33"/>
      <c r="H86" s="33"/>
    </row>
    <row r="87" spans="1:8" x14ac:dyDescent="0.25">
      <c r="A87" s="28"/>
      <c r="B87" s="36">
        <f t="shared" ref="B87" si="47">IF($B$15&gt;0,$B$15,0)</f>
        <v>6</v>
      </c>
      <c r="C87" s="30"/>
      <c r="D87" s="31"/>
      <c r="E87" s="32">
        <f t="shared" si="38"/>
        <v>0</v>
      </c>
      <c r="F87" s="33">
        <f t="shared" si="39"/>
        <v>0</v>
      </c>
      <c r="G87" s="33"/>
      <c r="H87" s="33"/>
    </row>
    <row r="88" spans="1:8" x14ac:dyDescent="0.25">
      <c r="A88" s="28"/>
      <c r="B88" s="37">
        <f t="shared" si="6"/>
        <v>7</v>
      </c>
      <c r="C88" s="30"/>
      <c r="D88" s="31">
        <f t="shared" ref="D88" si="48">SUM(C81:C88)</f>
        <v>0</v>
      </c>
      <c r="E88" s="32">
        <f t="shared" si="38"/>
        <v>0</v>
      </c>
      <c r="F88" s="33">
        <f t="shared" si="39"/>
        <v>0</v>
      </c>
      <c r="G88" s="33">
        <f t="shared" ref="G88" si="49">IF(D88&gt;(38*(8-(COUNTBLANK(C81:C88)))+0),((C81+C82+C83+C84+C85+C86+C87+C88)-(38*(8-(COUNTBLANK(C81:C88)))+0))*$G$6,0)</f>
        <v>0</v>
      </c>
      <c r="H88" s="33">
        <f t="shared" ref="H88" si="50">IF(SUM(F81:F88)&gt;G88,SUM(F81:F88),G88)</f>
        <v>0</v>
      </c>
    </row>
    <row r="89" spans="1:8" x14ac:dyDescent="0.25">
      <c r="A89" s="28">
        <f>'[2]Grades TK-3'!A20</f>
        <v>44487</v>
      </c>
      <c r="B89" s="35" t="str">
        <f t="shared" si="2"/>
        <v>0</v>
      </c>
      <c r="C89" s="30"/>
      <c r="D89" s="31"/>
      <c r="E89" s="32">
        <f t="shared" si="38"/>
        <v>0</v>
      </c>
      <c r="F89" s="33">
        <f t="shared" si="39"/>
        <v>0</v>
      </c>
      <c r="G89" s="33"/>
      <c r="H89" s="33"/>
    </row>
    <row r="90" spans="1:8" x14ac:dyDescent="0.25">
      <c r="A90" s="28"/>
      <c r="B90" s="36">
        <f t="shared" si="3"/>
        <v>1</v>
      </c>
      <c r="C90" s="30"/>
      <c r="D90" s="31"/>
      <c r="E90" s="32">
        <f t="shared" si="38"/>
        <v>0</v>
      </c>
      <c r="F90" s="33">
        <f t="shared" si="39"/>
        <v>0</v>
      </c>
      <c r="G90" s="33"/>
      <c r="H90" s="33"/>
    </row>
    <row r="91" spans="1:8" x14ac:dyDescent="0.25">
      <c r="A91" s="28"/>
      <c r="B91" s="36">
        <f t="shared" si="4"/>
        <v>2</v>
      </c>
      <c r="C91" s="30"/>
      <c r="D91" s="31"/>
      <c r="E91" s="32">
        <f t="shared" si="38"/>
        <v>0</v>
      </c>
      <c r="F91" s="33">
        <f t="shared" si="39"/>
        <v>0</v>
      </c>
      <c r="G91" s="33"/>
      <c r="H91" s="33"/>
    </row>
    <row r="92" spans="1:8" x14ac:dyDescent="0.25">
      <c r="A92" s="28"/>
      <c r="B92" s="36">
        <f t="shared" ref="B92" si="51">IF($B$12&gt;0,$B$12,0)</f>
        <v>3</v>
      </c>
      <c r="C92" s="30"/>
      <c r="D92" s="31"/>
      <c r="E92" s="32">
        <f t="shared" si="38"/>
        <v>0</v>
      </c>
      <c r="F92" s="33">
        <f t="shared" si="39"/>
        <v>0</v>
      </c>
      <c r="G92" s="33"/>
      <c r="H92" s="33"/>
    </row>
    <row r="93" spans="1:8" x14ac:dyDescent="0.25">
      <c r="A93" s="28"/>
      <c r="B93" s="36">
        <f t="shared" ref="B93" si="52">IF($B$13&gt;0,$B$13,0)</f>
        <v>4</v>
      </c>
      <c r="C93" s="30"/>
      <c r="D93" s="31"/>
      <c r="E93" s="32">
        <f t="shared" si="38"/>
        <v>0</v>
      </c>
      <c r="F93" s="33">
        <f t="shared" si="39"/>
        <v>0</v>
      </c>
      <c r="G93" s="33"/>
      <c r="H93" s="33"/>
    </row>
    <row r="94" spans="1:8" x14ac:dyDescent="0.25">
      <c r="A94" s="28"/>
      <c r="B94" s="36">
        <f t="shared" si="5"/>
        <v>5</v>
      </c>
      <c r="C94" s="30"/>
      <c r="D94" s="31"/>
      <c r="E94" s="32">
        <f t="shared" si="38"/>
        <v>0</v>
      </c>
      <c r="F94" s="33">
        <f t="shared" si="39"/>
        <v>0</v>
      </c>
      <c r="G94" s="33"/>
      <c r="H94" s="33"/>
    </row>
    <row r="95" spans="1:8" x14ac:dyDescent="0.25">
      <c r="A95" s="28"/>
      <c r="B95" s="36">
        <f t="shared" ref="B95" si="53">IF($B$15&gt;0,$B$15,0)</f>
        <v>6</v>
      </c>
      <c r="C95" s="30"/>
      <c r="D95" s="31"/>
      <c r="E95" s="32">
        <f t="shared" si="38"/>
        <v>0</v>
      </c>
      <c r="F95" s="33">
        <f t="shared" si="39"/>
        <v>0</v>
      </c>
      <c r="G95" s="33"/>
      <c r="H95" s="33"/>
    </row>
    <row r="96" spans="1:8" x14ac:dyDescent="0.25">
      <c r="A96" s="28"/>
      <c r="B96" s="37">
        <f t="shared" si="6"/>
        <v>7</v>
      </c>
      <c r="C96" s="30"/>
      <c r="D96" s="31">
        <f t="shared" ref="D96" si="54">SUM(C89:C96)</f>
        <v>0</v>
      </c>
      <c r="E96" s="32">
        <f t="shared" si="38"/>
        <v>0</v>
      </c>
      <c r="F96" s="33">
        <f t="shared" si="39"/>
        <v>0</v>
      </c>
      <c r="G96" s="33">
        <f t="shared" ref="G96" si="55">IF(D96&gt;(38*(8-(COUNTBLANK(C89:C96)))+0),((C89+C90+C91+C92+C93+C94+C95+C96)-(38*(8-(COUNTBLANK(C89:C96)))+0))*$G$6,0)</f>
        <v>0</v>
      </c>
      <c r="H96" s="33">
        <f t="shared" ref="H96" si="56">IF(SUM(F89:F96)&gt;G96,SUM(F89:F96),G96)</f>
        <v>0</v>
      </c>
    </row>
    <row r="97" spans="1:8" x14ac:dyDescent="0.25">
      <c r="A97" s="28">
        <f>'[2]Grades TK-3'!A21</f>
        <v>44488</v>
      </c>
      <c r="B97" s="35" t="str">
        <f t="shared" si="2"/>
        <v>0</v>
      </c>
      <c r="C97" s="30"/>
      <c r="D97" s="31"/>
      <c r="E97" s="32">
        <f t="shared" si="38"/>
        <v>0</v>
      </c>
      <c r="F97" s="33">
        <f t="shared" si="39"/>
        <v>0</v>
      </c>
      <c r="G97" s="33"/>
      <c r="H97" s="33"/>
    </row>
    <row r="98" spans="1:8" x14ac:dyDescent="0.25">
      <c r="A98" s="28"/>
      <c r="B98" s="36">
        <f t="shared" si="3"/>
        <v>1</v>
      </c>
      <c r="C98" s="30"/>
      <c r="D98" s="31"/>
      <c r="E98" s="32">
        <f t="shared" si="38"/>
        <v>0</v>
      </c>
      <c r="F98" s="33">
        <f t="shared" si="39"/>
        <v>0</v>
      </c>
      <c r="G98" s="33"/>
      <c r="H98" s="33"/>
    </row>
    <row r="99" spans="1:8" x14ac:dyDescent="0.25">
      <c r="A99" s="28"/>
      <c r="B99" s="36">
        <f t="shared" si="4"/>
        <v>2</v>
      </c>
      <c r="C99" s="30"/>
      <c r="D99" s="31"/>
      <c r="E99" s="32">
        <f t="shared" si="38"/>
        <v>0</v>
      </c>
      <c r="F99" s="33">
        <f t="shared" si="39"/>
        <v>0</v>
      </c>
      <c r="G99" s="33"/>
      <c r="H99" s="33"/>
    </row>
    <row r="100" spans="1:8" x14ac:dyDescent="0.25">
      <c r="A100" s="28"/>
      <c r="B100" s="36">
        <f t="shared" ref="B100" si="57">IF($B$12&gt;0,$B$12,0)</f>
        <v>3</v>
      </c>
      <c r="C100" s="30"/>
      <c r="D100" s="31"/>
      <c r="E100" s="32">
        <f t="shared" si="38"/>
        <v>0</v>
      </c>
      <c r="F100" s="33">
        <f t="shared" si="39"/>
        <v>0</v>
      </c>
      <c r="G100" s="33"/>
      <c r="H100" s="33"/>
    </row>
    <row r="101" spans="1:8" x14ac:dyDescent="0.25">
      <c r="A101" s="28"/>
      <c r="B101" s="36">
        <f t="shared" ref="B101" si="58">IF($B$13&gt;0,$B$13,0)</f>
        <v>4</v>
      </c>
      <c r="C101" s="30"/>
      <c r="D101" s="31"/>
      <c r="E101" s="32">
        <f t="shared" si="38"/>
        <v>0</v>
      </c>
      <c r="F101" s="33">
        <f t="shared" si="39"/>
        <v>0</v>
      </c>
      <c r="G101" s="33"/>
      <c r="H101" s="33"/>
    </row>
    <row r="102" spans="1:8" x14ac:dyDescent="0.25">
      <c r="A102" s="28"/>
      <c r="B102" s="36">
        <f t="shared" si="5"/>
        <v>5</v>
      </c>
      <c r="C102" s="30"/>
      <c r="D102" s="31"/>
      <c r="E102" s="32">
        <f t="shared" si="38"/>
        <v>0</v>
      </c>
      <c r="F102" s="33">
        <f t="shared" si="39"/>
        <v>0</v>
      </c>
      <c r="G102" s="33"/>
      <c r="H102" s="33"/>
    </row>
    <row r="103" spans="1:8" x14ac:dyDescent="0.25">
      <c r="A103" s="28"/>
      <c r="B103" s="36">
        <f t="shared" ref="B103" si="59">IF($B$15&gt;0,$B$15,0)</f>
        <v>6</v>
      </c>
      <c r="C103" s="30"/>
      <c r="D103" s="31"/>
      <c r="E103" s="32">
        <f t="shared" si="38"/>
        <v>0</v>
      </c>
      <c r="F103" s="33">
        <f t="shared" si="39"/>
        <v>0</v>
      </c>
      <c r="G103" s="33"/>
      <c r="H103" s="33"/>
    </row>
    <row r="104" spans="1:8" x14ac:dyDescent="0.25">
      <c r="A104" s="28"/>
      <c r="B104" s="37">
        <f t="shared" si="6"/>
        <v>7</v>
      </c>
      <c r="C104" s="30"/>
      <c r="D104" s="31">
        <f t="shared" ref="D104" si="60">SUM(C97:C104)</f>
        <v>0</v>
      </c>
      <c r="E104" s="32">
        <f t="shared" si="38"/>
        <v>0</v>
      </c>
      <c r="F104" s="33">
        <f t="shared" si="39"/>
        <v>0</v>
      </c>
      <c r="G104" s="33">
        <f t="shared" ref="G104" si="61">IF(D104&gt;(38*(8-(COUNTBLANK(C97:C104)))+0),((C97+C98+C99+C100+C101+C102+C103+C104)-(38*(8-(COUNTBLANK(C97:C104)))+0))*$G$6,0)</f>
        <v>0</v>
      </c>
      <c r="H104" s="33">
        <f t="shared" ref="H104" si="62">IF(SUM(F97:F104)&gt;G104,SUM(F97:F104),G104)</f>
        <v>0</v>
      </c>
    </row>
    <row r="105" spans="1:8" x14ac:dyDescent="0.25">
      <c r="A105" s="28">
        <f>'[2]Grades TK-3'!A22</f>
        <v>44489</v>
      </c>
      <c r="B105" s="35" t="str">
        <f t="shared" si="2"/>
        <v>0</v>
      </c>
      <c r="C105" s="30"/>
      <c r="D105" s="31"/>
      <c r="E105" s="32">
        <f t="shared" si="38"/>
        <v>0</v>
      </c>
      <c r="F105" s="33">
        <f t="shared" si="39"/>
        <v>0</v>
      </c>
      <c r="G105" s="33"/>
      <c r="H105" s="33"/>
    </row>
    <row r="106" spans="1:8" x14ac:dyDescent="0.25">
      <c r="A106" s="28"/>
      <c r="B106" s="36">
        <f t="shared" si="3"/>
        <v>1</v>
      </c>
      <c r="C106" s="30"/>
      <c r="D106" s="31"/>
      <c r="E106" s="32">
        <f t="shared" si="38"/>
        <v>0</v>
      </c>
      <c r="F106" s="33">
        <f t="shared" si="39"/>
        <v>0</v>
      </c>
      <c r="G106" s="33"/>
      <c r="H106" s="33"/>
    </row>
    <row r="107" spans="1:8" x14ac:dyDescent="0.25">
      <c r="A107" s="28"/>
      <c r="B107" s="36">
        <f t="shared" si="4"/>
        <v>2</v>
      </c>
      <c r="C107" s="30"/>
      <c r="D107" s="31"/>
      <c r="E107" s="32">
        <f t="shared" si="38"/>
        <v>0</v>
      </c>
      <c r="F107" s="33">
        <f t="shared" si="39"/>
        <v>0</v>
      </c>
      <c r="G107" s="33"/>
      <c r="H107" s="33"/>
    </row>
    <row r="108" spans="1:8" x14ac:dyDescent="0.25">
      <c r="A108" s="28"/>
      <c r="B108" s="36">
        <f t="shared" ref="B108" si="63">IF($B$12&gt;0,$B$12,0)</f>
        <v>3</v>
      </c>
      <c r="C108" s="30"/>
      <c r="D108" s="31"/>
      <c r="E108" s="32">
        <f t="shared" si="38"/>
        <v>0</v>
      </c>
      <c r="F108" s="33">
        <f t="shared" si="39"/>
        <v>0</v>
      </c>
      <c r="G108" s="33"/>
      <c r="H108" s="33"/>
    </row>
    <row r="109" spans="1:8" x14ac:dyDescent="0.25">
      <c r="A109" s="28"/>
      <c r="B109" s="36">
        <f t="shared" ref="B109" si="64">IF($B$13&gt;0,$B$13,0)</f>
        <v>4</v>
      </c>
      <c r="C109" s="30"/>
      <c r="D109" s="31"/>
      <c r="E109" s="32">
        <f t="shared" si="38"/>
        <v>0</v>
      </c>
      <c r="F109" s="33">
        <f t="shared" si="39"/>
        <v>0</v>
      </c>
      <c r="G109" s="33"/>
      <c r="H109" s="33"/>
    </row>
    <row r="110" spans="1:8" x14ac:dyDescent="0.25">
      <c r="A110" s="28"/>
      <c r="B110" s="36">
        <f t="shared" si="5"/>
        <v>5</v>
      </c>
      <c r="C110" s="30"/>
      <c r="D110" s="31"/>
      <c r="E110" s="32">
        <f t="shared" si="38"/>
        <v>0</v>
      </c>
      <c r="F110" s="33">
        <f t="shared" si="39"/>
        <v>0</v>
      </c>
      <c r="G110" s="33"/>
      <c r="H110" s="33"/>
    </row>
    <row r="111" spans="1:8" x14ac:dyDescent="0.25">
      <c r="A111" s="28"/>
      <c r="B111" s="36">
        <f t="shared" ref="B111" si="65">IF($B$15&gt;0,$B$15,0)</f>
        <v>6</v>
      </c>
      <c r="C111" s="30"/>
      <c r="D111" s="31"/>
      <c r="E111" s="32">
        <f t="shared" si="38"/>
        <v>0</v>
      </c>
      <c r="F111" s="33">
        <f t="shared" si="39"/>
        <v>0</v>
      </c>
      <c r="G111" s="33"/>
      <c r="H111" s="33"/>
    </row>
    <row r="112" spans="1:8" x14ac:dyDescent="0.25">
      <c r="A112" s="28"/>
      <c r="B112" s="37">
        <f t="shared" si="6"/>
        <v>7</v>
      </c>
      <c r="C112" s="30"/>
      <c r="D112" s="31">
        <f t="shared" ref="D112" si="66">SUM(C105:C112)</f>
        <v>0</v>
      </c>
      <c r="E112" s="32">
        <f t="shared" si="38"/>
        <v>0</v>
      </c>
      <c r="F112" s="33">
        <f t="shared" si="39"/>
        <v>0</v>
      </c>
      <c r="G112" s="33">
        <f t="shared" ref="G112" si="67">IF(D112&gt;(38*(8-(COUNTBLANK(C105:C112)))+0),((C105+C106+C107+C108+C109+C110+C111+C112)-(38*(8-(COUNTBLANK(C105:C112)))+0))*$G$6,0)</f>
        <v>0</v>
      </c>
      <c r="H112" s="33">
        <f t="shared" ref="H112" si="68">IF(SUM(F105:F112)&gt;G112,SUM(F105:F112),G112)</f>
        <v>0</v>
      </c>
    </row>
    <row r="113" spans="1:8" x14ac:dyDescent="0.25">
      <c r="A113" s="28">
        <f>'[2]Grades TK-3'!A23</f>
        <v>44490</v>
      </c>
      <c r="B113" s="35" t="str">
        <f t="shared" si="2"/>
        <v>0</v>
      </c>
      <c r="C113" s="30"/>
      <c r="D113" s="31"/>
      <c r="E113" s="32">
        <f t="shared" si="38"/>
        <v>0</v>
      </c>
      <c r="F113" s="33">
        <f t="shared" si="39"/>
        <v>0</v>
      </c>
      <c r="G113" s="33"/>
      <c r="H113" s="33"/>
    </row>
    <row r="114" spans="1:8" x14ac:dyDescent="0.25">
      <c r="A114" s="28"/>
      <c r="B114" s="36">
        <f t="shared" si="3"/>
        <v>1</v>
      </c>
      <c r="C114" s="30"/>
      <c r="D114" s="31"/>
      <c r="E114" s="32">
        <f t="shared" si="38"/>
        <v>0</v>
      </c>
      <c r="F114" s="33">
        <f t="shared" si="39"/>
        <v>0</v>
      </c>
      <c r="G114" s="33"/>
      <c r="H114" s="33"/>
    </row>
    <row r="115" spans="1:8" x14ac:dyDescent="0.25">
      <c r="A115" s="28"/>
      <c r="B115" s="36">
        <f t="shared" si="4"/>
        <v>2</v>
      </c>
      <c r="C115" s="30"/>
      <c r="D115" s="31"/>
      <c r="E115" s="32">
        <f t="shared" si="38"/>
        <v>0</v>
      </c>
      <c r="F115" s="33">
        <f t="shared" si="39"/>
        <v>0</v>
      </c>
      <c r="G115" s="33"/>
      <c r="H115" s="33"/>
    </row>
    <row r="116" spans="1:8" x14ac:dyDescent="0.25">
      <c r="A116" s="28"/>
      <c r="B116" s="36">
        <f t="shared" ref="B116" si="69">IF($B$12&gt;0,$B$12,0)</f>
        <v>3</v>
      </c>
      <c r="C116" s="30"/>
      <c r="D116" s="31"/>
      <c r="E116" s="32">
        <f t="shared" si="38"/>
        <v>0</v>
      </c>
      <c r="F116" s="33">
        <f t="shared" si="39"/>
        <v>0</v>
      </c>
      <c r="G116" s="33"/>
      <c r="H116" s="33"/>
    </row>
    <row r="117" spans="1:8" x14ac:dyDescent="0.25">
      <c r="A117" s="28"/>
      <c r="B117" s="36">
        <f t="shared" ref="B117" si="70">IF($B$13&gt;0,$B$13,0)</f>
        <v>4</v>
      </c>
      <c r="C117" s="30"/>
      <c r="D117" s="31"/>
      <c r="E117" s="32">
        <f t="shared" si="38"/>
        <v>0</v>
      </c>
      <c r="F117" s="33">
        <f t="shared" si="39"/>
        <v>0</v>
      </c>
      <c r="G117" s="33"/>
      <c r="H117" s="33"/>
    </row>
    <row r="118" spans="1:8" x14ac:dyDescent="0.25">
      <c r="A118" s="28"/>
      <c r="B118" s="36">
        <f t="shared" si="5"/>
        <v>5</v>
      </c>
      <c r="C118" s="30"/>
      <c r="D118" s="31"/>
      <c r="E118" s="32">
        <f t="shared" si="38"/>
        <v>0</v>
      </c>
      <c r="F118" s="33">
        <f t="shared" si="39"/>
        <v>0</v>
      </c>
      <c r="G118" s="33"/>
      <c r="H118" s="33"/>
    </row>
    <row r="119" spans="1:8" x14ac:dyDescent="0.25">
      <c r="A119" s="28"/>
      <c r="B119" s="36">
        <f t="shared" ref="B119" si="71">IF($B$15&gt;0,$B$15,0)</f>
        <v>6</v>
      </c>
      <c r="C119" s="30"/>
      <c r="D119" s="31"/>
      <c r="E119" s="32">
        <f t="shared" si="38"/>
        <v>0</v>
      </c>
      <c r="F119" s="33">
        <f t="shared" si="39"/>
        <v>0</v>
      </c>
      <c r="G119" s="33"/>
      <c r="H119" s="33"/>
    </row>
    <row r="120" spans="1:8" x14ac:dyDescent="0.25">
      <c r="A120" s="28"/>
      <c r="B120" s="37">
        <f t="shared" si="6"/>
        <v>7</v>
      </c>
      <c r="C120" s="30"/>
      <c r="D120" s="31">
        <f t="shared" ref="D120" si="72">SUM(C113:C120)</f>
        <v>0</v>
      </c>
      <c r="E120" s="32">
        <f t="shared" si="38"/>
        <v>0</v>
      </c>
      <c r="F120" s="33">
        <f t="shared" si="39"/>
        <v>0</v>
      </c>
      <c r="G120" s="33">
        <f t="shared" ref="G120" si="73">IF(D120&gt;(38*(8-(COUNTBLANK(C113:C120)))+0),((C113+C114+C115+C116+C117+C118+C119+C120)-(38*(8-(COUNTBLANK(C113:C120)))+0))*$G$6,0)</f>
        <v>0</v>
      </c>
      <c r="H120" s="33">
        <f t="shared" ref="H120" si="74">IF(SUM(F113:F120)&gt;G120,SUM(F113:F120),G120)</f>
        <v>0</v>
      </c>
    </row>
    <row r="121" spans="1:8" x14ac:dyDescent="0.25">
      <c r="A121" s="28">
        <f>'[2]Grades TK-3'!A24</f>
        <v>44491</v>
      </c>
      <c r="B121" s="35" t="str">
        <f t="shared" si="2"/>
        <v>0</v>
      </c>
      <c r="C121" s="30"/>
      <c r="D121" s="31"/>
      <c r="E121" s="32">
        <f t="shared" si="38"/>
        <v>0</v>
      </c>
      <c r="F121" s="33">
        <f t="shared" si="39"/>
        <v>0</v>
      </c>
      <c r="G121" s="33"/>
      <c r="H121" s="33"/>
    </row>
    <row r="122" spans="1:8" x14ac:dyDescent="0.25">
      <c r="A122" s="28"/>
      <c r="B122" s="36">
        <f t="shared" si="3"/>
        <v>1</v>
      </c>
      <c r="C122" s="30"/>
      <c r="D122" s="31"/>
      <c r="E122" s="32">
        <f t="shared" si="38"/>
        <v>0</v>
      </c>
      <c r="F122" s="33">
        <f t="shared" si="39"/>
        <v>0</v>
      </c>
      <c r="G122" s="33"/>
      <c r="H122" s="33"/>
    </row>
    <row r="123" spans="1:8" x14ac:dyDescent="0.25">
      <c r="A123" s="28"/>
      <c r="B123" s="36">
        <f t="shared" si="4"/>
        <v>2</v>
      </c>
      <c r="C123" s="30"/>
      <c r="D123" s="31"/>
      <c r="E123" s="32">
        <f t="shared" si="38"/>
        <v>0</v>
      </c>
      <c r="F123" s="33">
        <f t="shared" si="39"/>
        <v>0</v>
      </c>
      <c r="G123" s="33"/>
      <c r="H123" s="33"/>
    </row>
    <row r="124" spans="1:8" x14ac:dyDescent="0.25">
      <c r="A124" s="28"/>
      <c r="B124" s="36">
        <f t="shared" ref="B124" si="75">IF($B$12&gt;0,$B$12,0)</f>
        <v>3</v>
      </c>
      <c r="C124" s="30"/>
      <c r="D124" s="31"/>
      <c r="E124" s="32">
        <f t="shared" si="38"/>
        <v>0</v>
      </c>
      <c r="F124" s="33">
        <f t="shared" si="39"/>
        <v>0</v>
      </c>
      <c r="G124" s="33"/>
      <c r="H124" s="33"/>
    </row>
    <row r="125" spans="1:8" x14ac:dyDescent="0.25">
      <c r="A125" s="28"/>
      <c r="B125" s="36">
        <f t="shared" ref="B125" si="76">IF($B$13&gt;0,$B$13,0)</f>
        <v>4</v>
      </c>
      <c r="C125" s="30"/>
      <c r="D125" s="31"/>
      <c r="E125" s="32">
        <f t="shared" si="38"/>
        <v>0</v>
      </c>
      <c r="F125" s="33">
        <f t="shared" si="39"/>
        <v>0</v>
      </c>
      <c r="G125" s="33"/>
      <c r="H125" s="33"/>
    </row>
    <row r="126" spans="1:8" x14ac:dyDescent="0.25">
      <c r="A126" s="28"/>
      <c r="B126" s="36">
        <f t="shared" si="5"/>
        <v>5</v>
      </c>
      <c r="C126" s="30"/>
      <c r="D126" s="31"/>
      <c r="E126" s="32">
        <f t="shared" si="38"/>
        <v>0</v>
      </c>
      <c r="F126" s="33">
        <f t="shared" si="39"/>
        <v>0</v>
      </c>
      <c r="G126" s="33"/>
      <c r="H126" s="33"/>
    </row>
    <row r="127" spans="1:8" x14ac:dyDescent="0.25">
      <c r="A127" s="28"/>
      <c r="B127" s="36">
        <f t="shared" ref="B127" si="77">IF($B$15&gt;0,$B$15,0)</f>
        <v>6</v>
      </c>
      <c r="C127" s="30"/>
      <c r="D127" s="31"/>
      <c r="E127" s="32">
        <f t="shared" si="38"/>
        <v>0</v>
      </c>
      <c r="F127" s="33">
        <f t="shared" si="39"/>
        <v>0</v>
      </c>
      <c r="G127" s="33"/>
      <c r="H127" s="33"/>
    </row>
    <row r="128" spans="1:8" x14ac:dyDescent="0.25">
      <c r="A128" s="28"/>
      <c r="B128" s="37">
        <f t="shared" si="6"/>
        <v>7</v>
      </c>
      <c r="C128" s="30"/>
      <c r="D128" s="31">
        <f t="shared" ref="D128" si="78">SUM(C121:C128)</f>
        <v>0</v>
      </c>
      <c r="E128" s="32">
        <f t="shared" si="38"/>
        <v>0</v>
      </c>
      <c r="F128" s="33">
        <f t="shared" si="39"/>
        <v>0</v>
      </c>
      <c r="G128" s="33">
        <f t="shared" ref="G128" si="79">IF(D128&gt;(38*(8-(COUNTBLANK(C121:C128)))+0),((C121+C122+C123+C124+C125+C126+C127+C128)-(38*(8-(COUNTBLANK(C121:C128)))+0))*$G$6,0)</f>
        <v>0</v>
      </c>
      <c r="H128" s="33">
        <f t="shared" ref="H128" si="80">IF(SUM(F121:F128)&gt;G128,SUM(F121:F128),G128)</f>
        <v>0</v>
      </c>
    </row>
    <row r="129" spans="1:8" x14ac:dyDescent="0.25">
      <c r="A129" s="28">
        <f>'[2]Grades TK-3'!A25</f>
        <v>44494</v>
      </c>
      <c r="B129" s="35" t="str">
        <f t="shared" si="2"/>
        <v>0</v>
      </c>
      <c r="C129" s="30"/>
      <c r="D129" s="31"/>
      <c r="E129" s="32">
        <f t="shared" si="38"/>
        <v>0</v>
      </c>
      <c r="F129" s="33">
        <f t="shared" si="39"/>
        <v>0</v>
      </c>
      <c r="G129" s="33"/>
      <c r="H129" s="33"/>
    </row>
    <row r="130" spans="1:8" x14ac:dyDescent="0.25">
      <c r="A130" s="28"/>
      <c r="B130" s="36">
        <f t="shared" si="3"/>
        <v>1</v>
      </c>
      <c r="C130" s="30"/>
      <c r="D130" s="31"/>
      <c r="E130" s="32">
        <f t="shared" si="38"/>
        <v>0</v>
      </c>
      <c r="F130" s="33">
        <f t="shared" si="39"/>
        <v>0</v>
      </c>
      <c r="G130" s="33"/>
      <c r="H130" s="33"/>
    </row>
    <row r="131" spans="1:8" x14ac:dyDescent="0.25">
      <c r="A131" s="28"/>
      <c r="B131" s="36">
        <f t="shared" si="4"/>
        <v>2</v>
      </c>
      <c r="C131" s="30"/>
      <c r="D131" s="31"/>
      <c r="E131" s="32">
        <f t="shared" si="38"/>
        <v>0</v>
      </c>
      <c r="F131" s="33">
        <f t="shared" si="39"/>
        <v>0</v>
      </c>
      <c r="G131" s="33"/>
      <c r="H131" s="33"/>
    </row>
    <row r="132" spans="1:8" x14ac:dyDescent="0.25">
      <c r="A132" s="28"/>
      <c r="B132" s="36">
        <f t="shared" ref="B132:B164" si="81">IF($B$12&gt;0,$B$12,0)</f>
        <v>3</v>
      </c>
      <c r="C132" s="30"/>
      <c r="D132" s="31"/>
      <c r="E132" s="32">
        <f t="shared" si="38"/>
        <v>0</v>
      </c>
      <c r="F132" s="33">
        <f t="shared" si="39"/>
        <v>0</v>
      </c>
      <c r="G132" s="33"/>
      <c r="H132" s="33"/>
    </row>
    <row r="133" spans="1:8" x14ac:dyDescent="0.25">
      <c r="A133" s="28"/>
      <c r="B133" s="36">
        <f t="shared" ref="B133:B165" si="82">IF($B$13&gt;0,$B$13,0)</f>
        <v>4</v>
      </c>
      <c r="C133" s="30"/>
      <c r="D133" s="31"/>
      <c r="E133" s="32">
        <f t="shared" si="38"/>
        <v>0</v>
      </c>
      <c r="F133" s="33">
        <f t="shared" si="39"/>
        <v>0</v>
      </c>
      <c r="G133" s="33"/>
      <c r="H133" s="33"/>
    </row>
    <row r="134" spans="1:8" x14ac:dyDescent="0.25">
      <c r="A134" s="28"/>
      <c r="B134" s="36">
        <f t="shared" si="5"/>
        <v>5</v>
      </c>
      <c r="C134" s="30"/>
      <c r="D134" s="31"/>
      <c r="E134" s="32">
        <f t="shared" si="38"/>
        <v>0</v>
      </c>
      <c r="F134" s="33">
        <f t="shared" si="39"/>
        <v>0</v>
      </c>
      <c r="G134" s="33"/>
      <c r="H134" s="33"/>
    </row>
    <row r="135" spans="1:8" x14ac:dyDescent="0.25">
      <c r="A135" s="28"/>
      <c r="B135" s="36">
        <f t="shared" ref="B135:B167" si="83">IF($B$15&gt;0,$B$15,0)</f>
        <v>6</v>
      </c>
      <c r="C135" s="30"/>
      <c r="D135" s="31"/>
      <c r="E135" s="32">
        <f t="shared" si="38"/>
        <v>0</v>
      </c>
      <c r="F135" s="33">
        <f t="shared" si="39"/>
        <v>0</v>
      </c>
      <c r="G135" s="33"/>
      <c r="H135" s="33"/>
    </row>
    <row r="136" spans="1:8" x14ac:dyDescent="0.25">
      <c r="A136" s="28"/>
      <c r="B136" s="37">
        <f t="shared" si="6"/>
        <v>7</v>
      </c>
      <c r="C136" s="30"/>
      <c r="D136" s="31">
        <f t="shared" ref="D136" si="84">SUM(C129:C136)</f>
        <v>0</v>
      </c>
      <c r="E136" s="32">
        <f t="shared" si="38"/>
        <v>0</v>
      </c>
      <c r="F136" s="33">
        <f t="shared" si="39"/>
        <v>0</v>
      </c>
      <c r="G136" s="33">
        <f t="shared" ref="G136" si="85">IF(D136&gt;(38*(8-(COUNTBLANK(C129:C136)))+0),((C129+C130+C131+C132+C133+C134+C135+C136)-(38*(8-(COUNTBLANK(C129:C136)))+0))*$G$6,0)</f>
        <v>0</v>
      </c>
      <c r="H136" s="33">
        <f t="shared" ref="H136" si="86">IF(SUM(F129:F136)&gt;G136,SUM(F129:F136),G136)</f>
        <v>0</v>
      </c>
    </row>
    <row r="137" spans="1:8" x14ac:dyDescent="0.25">
      <c r="A137" s="28">
        <f>'[2]Grades TK-3'!A26</f>
        <v>44495</v>
      </c>
      <c r="B137" s="35" t="str">
        <f t="shared" si="2"/>
        <v>0</v>
      </c>
      <c r="C137" s="30"/>
      <c r="D137" s="31"/>
      <c r="E137" s="32">
        <f t="shared" si="38"/>
        <v>0</v>
      </c>
      <c r="F137" s="33">
        <f t="shared" si="39"/>
        <v>0</v>
      </c>
      <c r="G137" s="33"/>
      <c r="H137" s="33"/>
    </row>
    <row r="138" spans="1:8" x14ac:dyDescent="0.25">
      <c r="A138" s="28"/>
      <c r="B138" s="36">
        <f t="shared" si="3"/>
        <v>1</v>
      </c>
      <c r="C138" s="30"/>
      <c r="D138" s="31"/>
      <c r="E138" s="32">
        <f t="shared" ref="E138:E168" si="87">IF(C138&gt;$C$6,(C138-$C$6)*$E$6,0)</f>
        <v>0</v>
      </c>
      <c r="F138" s="33">
        <f t="shared" ref="F138:F168" si="88">E138</f>
        <v>0</v>
      </c>
      <c r="G138" s="33"/>
      <c r="H138" s="33"/>
    </row>
    <row r="139" spans="1:8" x14ac:dyDescent="0.25">
      <c r="A139" s="28"/>
      <c r="B139" s="36">
        <f t="shared" si="4"/>
        <v>2</v>
      </c>
      <c r="C139" s="30"/>
      <c r="D139" s="31"/>
      <c r="E139" s="32">
        <f t="shared" si="87"/>
        <v>0</v>
      </c>
      <c r="F139" s="33">
        <f t="shared" si="88"/>
        <v>0</v>
      </c>
      <c r="G139" s="33"/>
      <c r="H139" s="33"/>
    </row>
    <row r="140" spans="1:8" x14ac:dyDescent="0.25">
      <c r="A140" s="28"/>
      <c r="B140" s="36">
        <f t="shared" si="81"/>
        <v>3</v>
      </c>
      <c r="C140" s="30"/>
      <c r="D140" s="31"/>
      <c r="E140" s="32">
        <f t="shared" si="87"/>
        <v>0</v>
      </c>
      <c r="F140" s="33">
        <f t="shared" si="88"/>
        <v>0</v>
      </c>
      <c r="G140" s="33"/>
      <c r="H140" s="33"/>
    </row>
    <row r="141" spans="1:8" x14ac:dyDescent="0.25">
      <c r="A141" s="28"/>
      <c r="B141" s="36">
        <f t="shared" si="82"/>
        <v>4</v>
      </c>
      <c r="C141" s="30"/>
      <c r="D141" s="31"/>
      <c r="E141" s="32">
        <f t="shared" si="87"/>
        <v>0</v>
      </c>
      <c r="F141" s="33">
        <f t="shared" si="88"/>
        <v>0</v>
      </c>
      <c r="G141" s="33"/>
      <c r="H141" s="33"/>
    </row>
    <row r="142" spans="1:8" x14ac:dyDescent="0.25">
      <c r="A142" s="28"/>
      <c r="B142" s="36">
        <f t="shared" si="5"/>
        <v>5</v>
      </c>
      <c r="C142" s="30"/>
      <c r="D142" s="31"/>
      <c r="E142" s="32">
        <f t="shared" si="87"/>
        <v>0</v>
      </c>
      <c r="F142" s="33">
        <f t="shared" si="88"/>
        <v>0</v>
      </c>
      <c r="G142" s="33"/>
      <c r="H142" s="33"/>
    </row>
    <row r="143" spans="1:8" x14ac:dyDescent="0.25">
      <c r="A143" s="28"/>
      <c r="B143" s="36">
        <f t="shared" si="83"/>
        <v>6</v>
      </c>
      <c r="C143" s="30"/>
      <c r="D143" s="31"/>
      <c r="E143" s="32">
        <f t="shared" si="87"/>
        <v>0</v>
      </c>
      <c r="F143" s="33">
        <f t="shared" si="88"/>
        <v>0</v>
      </c>
      <c r="G143" s="33"/>
      <c r="H143" s="33"/>
    </row>
    <row r="144" spans="1:8" x14ac:dyDescent="0.25">
      <c r="A144" s="28"/>
      <c r="B144" s="37">
        <f t="shared" si="6"/>
        <v>7</v>
      </c>
      <c r="C144" s="30"/>
      <c r="D144" s="31">
        <f t="shared" ref="D144" si="89">SUM(C137:C144)</f>
        <v>0</v>
      </c>
      <c r="E144" s="32">
        <f t="shared" si="87"/>
        <v>0</v>
      </c>
      <c r="F144" s="33">
        <f t="shared" si="88"/>
        <v>0</v>
      </c>
      <c r="G144" s="33">
        <f t="shared" ref="G144" si="90">IF(D144&gt;(38*(8-(COUNTBLANK(C137:C144)))+0),((C137+C138+C139+C140+C141+C142+C143+C144)-(38*(8-(COUNTBLANK(C137:C144)))+0))*$G$6,0)</f>
        <v>0</v>
      </c>
      <c r="H144" s="33">
        <f t="shared" ref="H144" si="91">IF(SUM(F137:F144)&gt;G144,SUM(F137:F144),G144)</f>
        <v>0</v>
      </c>
    </row>
    <row r="145" spans="1:8" x14ac:dyDescent="0.25">
      <c r="A145" s="28">
        <f>'[2]Grades TK-3'!A27</f>
        <v>44496</v>
      </c>
      <c r="B145" s="35" t="str">
        <f t="shared" si="2"/>
        <v>0</v>
      </c>
      <c r="C145" s="30"/>
      <c r="D145" s="31"/>
      <c r="E145" s="32">
        <f t="shared" si="87"/>
        <v>0</v>
      </c>
      <c r="F145" s="33">
        <f t="shared" si="88"/>
        <v>0</v>
      </c>
      <c r="G145" s="33"/>
      <c r="H145" s="33"/>
    </row>
    <row r="146" spans="1:8" x14ac:dyDescent="0.25">
      <c r="A146" s="28"/>
      <c r="B146" s="36">
        <f t="shared" si="3"/>
        <v>1</v>
      </c>
      <c r="C146" s="30"/>
      <c r="D146" s="31"/>
      <c r="E146" s="32">
        <f t="shared" si="87"/>
        <v>0</v>
      </c>
      <c r="F146" s="33">
        <f t="shared" si="88"/>
        <v>0</v>
      </c>
      <c r="G146" s="33"/>
      <c r="H146" s="33"/>
    </row>
    <row r="147" spans="1:8" x14ac:dyDescent="0.25">
      <c r="A147" s="28"/>
      <c r="B147" s="36">
        <f t="shared" si="4"/>
        <v>2</v>
      </c>
      <c r="C147" s="30"/>
      <c r="D147" s="31"/>
      <c r="E147" s="32">
        <f t="shared" si="87"/>
        <v>0</v>
      </c>
      <c r="F147" s="33">
        <f t="shared" si="88"/>
        <v>0</v>
      </c>
      <c r="G147" s="33"/>
      <c r="H147" s="33"/>
    </row>
    <row r="148" spans="1:8" x14ac:dyDescent="0.25">
      <c r="A148" s="28"/>
      <c r="B148" s="36">
        <f t="shared" si="81"/>
        <v>3</v>
      </c>
      <c r="C148" s="30"/>
      <c r="D148" s="31"/>
      <c r="E148" s="32">
        <f t="shared" si="87"/>
        <v>0</v>
      </c>
      <c r="F148" s="33">
        <f t="shared" si="88"/>
        <v>0</v>
      </c>
      <c r="G148" s="33"/>
      <c r="H148" s="33"/>
    </row>
    <row r="149" spans="1:8" x14ac:dyDescent="0.25">
      <c r="A149" s="28"/>
      <c r="B149" s="36">
        <f t="shared" si="82"/>
        <v>4</v>
      </c>
      <c r="C149" s="30"/>
      <c r="D149" s="31"/>
      <c r="E149" s="32">
        <f t="shared" si="87"/>
        <v>0</v>
      </c>
      <c r="F149" s="33">
        <f t="shared" si="88"/>
        <v>0</v>
      </c>
      <c r="G149" s="33"/>
      <c r="H149" s="33"/>
    </row>
    <row r="150" spans="1:8" x14ac:dyDescent="0.25">
      <c r="A150" s="28"/>
      <c r="B150" s="36">
        <f t="shared" si="5"/>
        <v>5</v>
      </c>
      <c r="C150" s="30"/>
      <c r="D150" s="31"/>
      <c r="E150" s="32">
        <f t="shared" si="87"/>
        <v>0</v>
      </c>
      <c r="F150" s="33">
        <f t="shared" si="88"/>
        <v>0</v>
      </c>
      <c r="G150" s="33"/>
      <c r="H150" s="33"/>
    </row>
    <row r="151" spans="1:8" x14ac:dyDescent="0.25">
      <c r="A151" s="28"/>
      <c r="B151" s="36">
        <f t="shared" si="83"/>
        <v>6</v>
      </c>
      <c r="C151" s="30"/>
      <c r="D151" s="31"/>
      <c r="E151" s="32">
        <f t="shared" si="87"/>
        <v>0</v>
      </c>
      <c r="F151" s="33">
        <f t="shared" si="88"/>
        <v>0</v>
      </c>
      <c r="G151" s="33"/>
      <c r="H151" s="33"/>
    </row>
    <row r="152" spans="1:8" x14ac:dyDescent="0.25">
      <c r="A152" s="28"/>
      <c r="B152" s="37">
        <f t="shared" si="6"/>
        <v>7</v>
      </c>
      <c r="C152" s="30"/>
      <c r="D152" s="31">
        <f t="shared" ref="D152" si="92">SUM(C145:C152)</f>
        <v>0</v>
      </c>
      <c r="E152" s="32">
        <f t="shared" si="87"/>
        <v>0</v>
      </c>
      <c r="F152" s="33">
        <f t="shared" si="88"/>
        <v>0</v>
      </c>
      <c r="G152" s="33">
        <f t="shared" ref="G152" si="93">IF(D152&gt;(38*(8-(COUNTBLANK(C145:C152)))+0),((C145+C146+C147+C148+C149+C150+C151+C152)-(38*(8-(COUNTBLANK(C145:C152)))+0))*$G$6,0)</f>
        <v>0</v>
      </c>
      <c r="H152" s="33">
        <f t="shared" ref="H152" si="94">IF(SUM(F145:F152)&gt;G152,SUM(F145:F152),G152)</f>
        <v>0</v>
      </c>
    </row>
    <row r="153" spans="1:8" x14ac:dyDescent="0.25">
      <c r="A153" s="28">
        <f>'[2]Grades TK-3'!A28</f>
        <v>44497</v>
      </c>
      <c r="B153" s="35" t="str">
        <f t="shared" si="2"/>
        <v>0</v>
      </c>
      <c r="C153" s="30"/>
      <c r="D153" s="31"/>
      <c r="E153" s="32">
        <f t="shared" si="87"/>
        <v>0</v>
      </c>
      <c r="F153" s="33">
        <f t="shared" si="88"/>
        <v>0</v>
      </c>
      <c r="G153" s="33"/>
      <c r="H153" s="33"/>
    </row>
    <row r="154" spans="1:8" x14ac:dyDescent="0.25">
      <c r="A154" s="28"/>
      <c r="B154" s="36">
        <f t="shared" si="3"/>
        <v>1</v>
      </c>
      <c r="C154" s="30"/>
      <c r="D154" s="31"/>
      <c r="E154" s="32">
        <f t="shared" si="87"/>
        <v>0</v>
      </c>
      <c r="F154" s="33">
        <f t="shared" si="88"/>
        <v>0</v>
      </c>
      <c r="G154" s="33"/>
      <c r="H154" s="33"/>
    </row>
    <row r="155" spans="1:8" x14ac:dyDescent="0.25">
      <c r="A155" s="28"/>
      <c r="B155" s="36">
        <f t="shared" si="4"/>
        <v>2</v>
      </c>
      <c r="C155" s="30"/>
      <c r="D155" s="31"/>
      <c r="E155" s="32">
        <f t="shared" si="87"/>
        <v>0</v>
      </c>
      <c r="F155" s="33">
        <f t="shared" si="88"/>
        <v>0</v>
      </c>
      <c r="G155" s="33"/>
      <c r="H155" s="33"/>
    </row>
    <row r="156" spans="1:8" x14ac:dyDescent="0.25">
      <c r="A156" s="28"/>
      <c r="B156" s="36">
        <f t="shared" si="81"/>
        <v>3</v>
      </c>
      <c r="C156" s="30"/>
      <c r="D156" s="31"/>
      <c r="E156" s="32">
        <f t="shared" si="87"/>
        <v>0</v>
      </c>
      <c r="F156" s="33">
        <f t="shared" si="88"/>
        <v>0</v>
      </c>
      <c r="G156" s="33"/>
      <c r="H156" s="33"/>
    </row>
    <row r="157" spans="1:8" x14ac:dyDescent="0.25">
      <c r="A157" s="28"/>
      <c r="B157" s="36">
        <f t="shared" si="82"/>
        <v>4</v>
      </c>
      <c r="C157" s="30"/>
      <c r="D157" s="31"/>
      <c r="E157" s="32">
        <f t="shared" si="87"/>
        <v>0</v>
      </c>
      <c r="F157" s="33">
        <f t="shared" si="88"/>
        <v>0</v>
      </c>
      <c r="G157" s="33"/>
      <c r="H157" s="33"/>
    </row>
    <row r="158" spans="1:8" x14ac:dyDescent="0.25">
      <c r="A158" s="28"/>
      <c r="B158" s="36">
        <f t="shared" si="5"/>
        <v>5</v>
      </c>
      <c r="C158" s="30"/>
      <c r="D158" s="31"/>
      <c r="E158" s="32">
        <f t="shared" si="87"/>
        <v>0</v>
      </c>
      <c r="F158" s="33">
        <f t="shared" si="88"/>
        <v>0</v>
      </c>
      <c r="G158" s="33"/>
      <c r="H158" s="33"/>
    </row>
    <row r="159" spans="1:8" x14ac:dyDescent="0.25">
      <c r="A159" s="28"/>
      <c r="B159" s="36">
        <f t="shared" si="83"/>
        <v>6</v>
      </c>
      <c r="C159" s="30"/>
      <c r="D159" s="31"/>
      <c r="E159" s="32">
        <f t="shared" si="87"/>
        <v>0</v>
      </c>
      <c r="F159" s="33">
        <f t="shared" si="88"/>
        <v>0</v>
      </c>
      <c r="G159" s="33"/>
      <c r="H159" s="33"/>
    </row>
    <row r="160" spans="1:8" x14ac:dyDescent="0.25">
      <c r="A160" s="28"/>
      <c r="B160" s="37">
        <f t="shared" si="6"/>
        <v>7</v>
      </c>
      <c r="C160" s="30"/>
      <c r="D160" s="31">
        <f t="shared" ref="D160" si="95">SUM(C153:C160)</f>
        <v>0</v>
      </c>
      <c r="E160" s="32">
        <f t="shared" si="87"/>
        <v>0</v>
      </c>
      <c r="F160" s="33">
        <f t="shared" si="88"/>
        <v>0</v>
      </c>
      <c r="G160" s="33">
        <f t="shared" ref="G160" si="96">IF(D160&gt;(38*(8-(COUNTBLANK(C153:C160)))+0),((C153+C154+C155+C156+C157+C158+C159+C160)-(38*(8-(COUNTBLANK(C153:C160)))+0))*$G$6,0)</f>
        <v>0</v>
      </c>
      <c r="H160" s="33">
        <f t="shared" ref="H160" si="97">IF(SUM(F153:F160)&gt;G160,SUM(F153:F160),G160)</f>
        <v>0</v>
      </c>
    </row>
    <row r="161" spans="1:8" x14ac:dyDescent="0.25">
      <c r="A161" s="28">
        <f>'[2]Grades TK-3'!A29</f>
        <v>44498</v>
      </c>
      <c r="B161" s="35" t="str">
        <f t="shared" si="2"/>
        <v>0</v>
      </c>
      <c r="C161" s="30"/>
      <c r="D161" s="31"/>
      <c r="E161" s="32">
        <f t="shared" si="87"/>
        <v>0</v>
      </c>
      <c r="F161" s="33">
        <f t="shared" si="88"/>
        <v>0</v>
      </c>
      <c r="G161" s="33"/>
      <c r="H161" s="33"/>
    </row>
    <row r="162" spans="1:8" x14ac:dyDescent="0.25">
      <c r="A162" s="28"/>
      <c r="B162" s="36">
        <f t="shared" si="3"/>
        <v>1</v>
      </c>
      <c r="C162" s="30"/>
      <c r="D162" s="31"/>
      <c r="E162" s="32">
        <f t="shared" si="87"/>
        <v>0</v>
      </c>
      <c r="F162" s="33">
        <f t="shared" si="88"/>
        <v>0</v>
      </c>
      <c r="G162" s="33"/>
      <c r="H162" s="33"/>
    </row>
    <row r="163" spans="1:8" x14ac:dyDescent="0.25">
      <c r="A163" s="28"/>
      <c r="B163" s="36">
        <f t="shared" si="4"/>
        <v>2</v>
      </c>
      <c r="C163" s="30"/>
      <c r="D163" s="31"/>
      <c r="E163" s="32">
        <f t="shared" si="87"/>
        <v>0</v>
      </c>
      <c r="F163" s="33">
        <f t="shared" si="88"/>
        <v>0</v>
      </c>
      <c r="G163" s="33"/>
      <c r="H163" s="33"/>
    </row>
    <row r="164" spans="1:8" x14ac:dyDescent="0.25">
      <c r="A164" s="28"/>
      <c r="B164" s="36">
        <f t="shared" si="81"/>
        <v>3</v>
      </c>
      <c r="C164" s="30"/>
      <c r="D164" s="31"/>
      <c r="E164" s="32">
        <f t="shared" si="87"/>
        <v>0</v>
      </c>
      <c r="F164" s="33">
        <f t="shared" si="88"/>
        <v>0</v>
      </c>
      <c r="G164" s="33"/>
      <c r="H164" s="33"/>
    </row>
    <row r="165" spans="1:8" x14ac:dyDescent="0.25">
      <c r="A165" s="28"/>
      <c r="B165" s="36">
        <f t="shared" si="82"/>
        <v>4</v>
      </c>
      <c r="C165" s="30"/>
      <c r="D165" s="31"/>
      <c r="E165" s="32">
        <f t="shared" si="87"/>
        <v>0</v>
      </c>
      <c r="F165" s="33">
        <f t="shared" si="88"/>
        <v>0</v>
      </c>
      <c r="G165" s="33"/>
      <c r="H165" s="33"/>
    </row>
    <row r="166" spans="1:8" x14ac:dyDescent="0.25">
      <c r="A166" s="28"/>
      <c r="B166" s="36">
        <f t="shared" si="5"/>
        <v>5</v>
      </c>
      <c r="C166" s="30"/>
      <c r="D166" s="31"/>
      <c r="E166" s="32">
        <f t="shared" si="87"/>
        <v>0</v>
      </c>
      <c r="F166" s="33">
        <f t="shared" si="88"/>
        <v>0</v>
      </c>
      <c r="G166" s="33"/>
      <c r="H166" s="33"/>
    </row>
    <row r="167" spans="1:8" x14ac:dyDescent="0.25">
      <c r="A167" s="28"/>
      <c r="B167" s="36">
        <f t="shared" si="83"/>
        <v>6</v>
      </c>
      <c r="C167" s="30"/>
      <c r="D167" s="31"/>
      <c r="E167" s="32">
        <f t="shared" si="87"/>
        <v>0</v>
      </c>
      <c r="F167" s="33">
        <f t="shared" si="88"/>
        <v>0</v>
      </c>
      <c r="G167" s="33"/>
      <c r="H167" s="33"/>
    </row>
    <row r="168" spans="1:8" x14ac:dyDescent="0.25">
      <c r="A168" s="28"/>
      <c r="B168" s="36">
        <f t="shared" si="6"/>
        <v>7</v>
      </c>
      <c r="C168" s="38"/>
      <c r="D168" s="31">
        <f t="shared" ref="D168" si="98">SUM(C161:C168)</f>
        <v>0</v>
      </c>
      <c r="E168" s="32">
        <f t="shared" si="87"/>
        <v>0</v>
      </c>
      <c r="F168" s="33">
        <f t="shared" si="88"/>
        <v>0</v>
      </c>
      <c r="G168" s="33">
        <f t="shared" ref="G168" si="99">IF(D168&gt;(38*(8-(COUNTBLANK(C161:C168)))+0),((C161+C162+C163+C164+C165+C166+C167+C168)-(38*(8-(COUNTBLANK(C161:C168)))+0))*$G$6,0)</f>
        <v>0</v>
      </c>
      <c r="H168" s="33">
        <f t="shared" ref="H168" si="100">IF(SUM(F161:F168)&gt;G168,SUM(F161:F168),G168)</f>
        <v>0</v>
      </c>
    </row>
    <row r="169" spans="1:8" ht="19.5" thickBot="1" x14ac:dyDescent="0.35">
      <c r="A169" s="39" t="s">
        <v>17</v>
      </c>
      <c r="B169" s="40"/>
      <c r="C169" s="41"/>
      <c r="D169" s="42"/>
      <c r="E169" s="43"/>
      <c r="F169" s="44"/>
      <c r="G169" s="44"/>
      <c r="H169" s="45">
        <f>SUM(H9:H168)</f>
        <v>0</v>
      </c>
    </row>
    <row r="170" spans="1:8" ht="8.1" customHeight="1" thickTop="1" x14ac:dyDescent="0.25">
      <c r="A170" s="4"/>
      <c r="B170" s="6"/>
      <c r="C170" s="6"/>
      <c r="D170" s="6"/>
      <c r="E170" s="6"/>
      <c r="F170" s="6"/>
      <c r="G170" s="6"/>
      <c r="H170" s="6"/>
    </row>
    <row r="171" spans="1:8" x14ac:dyDescent="0.25">
      <c r="A171" s="46" t="s">
        <v>18</v>
      </c>
      <c r="B171" s="6"/>
      <c r="C171" s="6"/>
      <c r="D171" s="6"/>
      <c r="E171" s="6"/>
      <c r="F171" s="6"/>
      <c r="G171" s="6"/>
      <c r="H171" s="6"/>
    </row>
    <row r="172" spans="1:8" ht="8.1" customHeight="1" x14ac:dyDescent="0.25">
      <c r="A172" s="4"/>
      <c r="B172" s="6"/>
      <c r="C172" s="6"/>
      <c r="D172" s="6"/>
      <c r="E172" s="6"/>
      <c r="F172" s="6"/>
      <c r="G172" s="6"/>
      <c r="H172" s="6"/>
    </row>
    <row r="173" spans="1:8" x14ac:dyDescent="0.25">
      <c r="A173" s="47" t="s">
        <v>19</v>
      </c>
      <c r="B173" s="6"/>
      <c r="C173" s="6"/>
      <c r="D173" s="6"/>
      <c r="E173" s="6"/>
      <c r="F173" s="6"/>
      <c r="G173" s="6"/>
      <c r="H173" s="6"/>
    </row>
    <row r="174" spans="1:8" x14ac:dyDescent="0.25">
      <c r="A174" s="48" t="s">
        <v>20</v>
      </c>
      <c r="B174" s="6"/>
      <c r="C174" s="6"/>
      <c r="D174" s="6"/>
      <c r="E174" s="6"/>
      <c r="F174" s="6"/>
      <c r="G174" s="6"/>
      <c r="H174" s="6"/>
    </row>
    <row r="175" spans="1:8" ht="9.9499999999999993" customHeight="1" x14ac:dyDescent="0.25">
      <c r="A175" s="3"/>
      <c r="B175" s="3"/>
      <c r="D175" s="3"/>
    </row>
    <row r="176" spans="1:8" x14ac:dyDescent="0.25">
      <c r="C176" s="51"/>
      <c r="E176" s="2"/>
    </row>
    <row r="177" spans="1:8" x14ac:dyDescent="0.25">
      <c r="A177" s="52" t="s">
        <v>21</v>
      </c>
      <c r="B177" s="53"/>
      <c r="C177" s="54"/>
      <c r="D177" s="54"/>
      <c r="E177" s="2"/>
      <c r="G177" s="55" t="s">
        <v>10</v>
      </c>
      <c r="H177" s="55"/>
    </row>
    <row r="178" spans="1:8" ht="9.9499999999999993" customHeight="1" x14ac:dyDescent="0.25">
      <c r="A178" s="3"/>
      <c r="B178" s="3"/>
      <c r="D178" s="3"/>
      <c r="E178" s="2"/>
    </row>
    <row r="179" spans="1:8" x14ac:dyDescent="0.25">
      <c r="A179" s="56"/>
      <c r="B179" s="57"/>
      <c r="C179" s="58"/>
      <c r="D179" s="59"/>
      <c r="E179" s="2"/>
    </row>
    <row r="180" spans="1:8" ht="17.25" x14ac:dyDescent="0.25">
      <c r="A180" s="52" t="s">
        <v>22</v>
      </c>
      <c r="B180" s="60"/>
      <c r="C180" s="60"/>
      <c r="D180" s="61"/>
      <c r="E180" s="2"/>
      <c r="G180" s="55" t="s">
        <v>10</v>
      </c>
      <c r="H180" s="55"/>
    </row>
    <row r="181" spans="1:8" x14ac:dyDescent="0.25">
      <c r="A181" s="62"/>
      <c r="B181" s="63"/>
      <c r="C181" s="64"/>
      <c r="D181" s="64"/>
      <c r="E181" s="2"/>
      <c r="G181" s="2"/>
      <c r="H181" s="2"/>
    </row>
    <row r="182" spans="1:8" ht="8.1" customHeight="1" x14ac:dyDescent="0.25">
      <c r="B182" s="3"/>
      <c r="D182" s="3"/>
    </row>
    <row r="183" spans="1:8" x14ac:dyDescent="0.25">
      <c r="A183" s="3" t="s">
        <v>23</v>
      </c>
      <c r="B183" s="3"/>
      <c r="D183" s="3"/>
    </row>
    <row r="184" spans="1:8" ht="18.75" x14ac:dyDescent="0.3">
      <c r="A184" s="68" t="s">
        <v>24</v>
      </c>
      <c r="B184" s="68"/>
      <c r="C184" s="68"/>
      <c r="D184" s="68"/>
      <c r="E184" s="68"/>
      <c r="F184" s="68"/>
    </row>
  </sheetData>
  <sheetProtection algorithmName="SHA-512" hashValue="i+BwfhcztrrbY8F245/9dRicPIQ2EbE2VH9esqvF2/iq2IyBZDpuEt+GcUtSxPreglz7oqo9fAK3CuyOLidphA==" saltValue="S99dIsB7U4lPZmv4pzTY3Q==" spinCount="100000" sheet="1" objects="1" scenarios="1"/>
  <mergeCells count="5">
    <mergeCell ref="B1:H1"/>
    <mergeCell ref="A2:H2"/>
    <mergeCell ref="C5:D5"/>
    <mergeCell ref="F5:H5"/>
    <mergeCell ref="A184:F184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PE Not 1 FTE</vt:lpstr>
      <vt:lpstr>'Grades 9-12 Music PE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2021-08-02T20:27:41Z</dcterms:created>
  <dcterms:modified xsi:type="dcterms:W3CDTF">2021-08-03T21:55:51Z</dcterms:modified>
</cp:coreProperties>
</file>