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 K-22 no SLPA\"/>
    </mc:Choice>
  </mc:AlternateContent>
  <bookViews>
    <workbookView xWindow="0" yWindow="0" windowWidth="25200" windowHeight="11880"/>
  </bookViews>
  <sheets>
    <sheet name="SLP Overage PreK - 22 no SLP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 s="1"/>
  <c r="A30" i="1"/>
  <c r="F29" i="1"/>
  <c r="G29" i="1" s="1"/>
  <c r="A29" i="1"/>
  <c r="F28" i="1"/>
  <c r="G28" i="1" s="1"/>
  <c r="A28" i="1"/>
  <c r="F27" i="1"/>
  <c r="G27" i="1" s="1"/>
  <c r="A27" i="1"/>
  <c r="G26" i="1"/>
  <c r="G31" i="1" s="1"/>
  <c r="J31" i="1" s="1"/>
  <c r="F26" i="1"/>
  <c r="A26" i="1"/>
  <c r="F24" i="1"/>
  <c r="G24" i="1" s="1"/>
  <c r="A24" i="1"/>
  <c r="G23" i="1"/>
  <c r="F23" i="1"/>
  <c r="A23" i="1"/>
  <c r="F22" i="1"/>
  <c r="G22" i="1" s="1"/>
  <c r="A22" i="1"/>
  <c r="F21" i="1"/>
  <c r="G21" i="1" s="1"/>
  <c r="A21" i="1"/>
  <c r="F20" i="1"/>
  <c r="G20" i="1" s="1"/>
  <c r="G25" i="1" s="1"/>
  <c r="J25" i="1" s="1"/>
  <c r="A20" i="1"/>
  <c r="F18" i="1"/>
  <c r="G18" i="1" s="1"/>
  <c r="A18" i="1"/>
  <c r="F17" i="1"/>
  <c r="G17" i="1" s="1"/>
  <c r="A17" i="1"/>
  <c r="F16" i="1"/>
  <c r="G16" i="1" s="1"/>
  <c r="A16" i="1"/>
  <c r="F15" i="1"/>
  <c r="G15" i="1" s="1"/>
  <c r="A15" i="1"/>
  <c r="F14" i="1"/>
  <c r="G14" i="1" s="1"/>
  <c r="G19" i="1" s="1"/>
  <c r="J19" i="1" s="1"/>
  <c r="A14" i="1"/>
  <c r="F12" i="1"/>
  <c r="G12" i="1" s="1"/>
  <c r="G13" i="1" s="1"/>
  <c r="J13" i="1" s="1"/>
  <c r="J32" i="1" s="1"/>
  <c r="A12" i="1"/>
  <c r="D9" i="1"/>
  <c r="J8" i="1"/>
  <c r="A3" i="1"/>
</calcChain>
</file>

<file path=xl/sharedStrings.xml><?xml version="1.0" encoding="utf-8"?>
<sst xmlns="http://schemas.openxmlformats.org/spreadsheetml/2006/main" count="34" uniqueCount="26">
  <si>
    <t>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</si>
  <si>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Without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</si>
  <si>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</si>
  <si>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</si>
  <si>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</si>
  <si>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</si>
  <si>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DISTRICT SIZE GOAL</t>
  </si>
  <si>
    <t>Over</t>
  </si>
  <si>
    <t>Total #</t>
  </si>
  <si>
    <t>Weighted</t>
  </si>
  <si>
    <t>ADJUSTED</t>
  </si>
  <si>
    <t>Date</t>
  </si>
  <si>
    <t>TK-22</t>
  </si>
  <si>
    <t>PreK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</si>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</sst>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/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Protection="1"/>
    <xf numFmtId="1" fontId="0" fillId="4" borderId="2" xfId="0" applyNumberFormat="1" applyFont="1" applyFill="1" applyBorder="1" applyProtection="1"/>
    <xf numFmtId="0" fontId="0" fillId="0" borderId="0" xfId="0" applyProtection="1"/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Protection="1"/>
    <xf numFmtId="1" fontId="0" fillId="0" borderId="2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0" borderId="5" xfId="0" applyNumberFormat="1" applyFill="1" applyBorder="1" applyProtection="1"/>
    <xf numFmtId="1" fontId="0" fillId="4" borderId="5" xfId="0" applyNumberFormat="1" applyFont="1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6" xfId="0" applyFill="1" applyBorder="1" applyProtection="1"/>
    <xf numFmtId="1" fontId="0" fillId="0" borderId="7" xfId="0" applyNumberForma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wrapText="1"/>
    </xf>
    <xf numFmtId="42" fontId="0" fillId="3" borderId="8" xfId="0" applyNumberFormat="1" applyFill="1" applyBorder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9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9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9" fillId="0" borderId="11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" xfId="0" applyFill="1" applyBorder="1" applyProtection="1"/>
    <xf numFmtId="0" fontId="0" fillId="0" borderId="15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8" fillId="0" borderId="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April/00%20SE%20Overage%20Claim%20Sheet%20April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2022-22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April 1st - April 29th</v>
          </cell>
        </row>
        <row r="12">
          <cell r="A12">
            <v>44652</v>
          </cell>
        </row>
        <row r="14">
          <cell r="A14">
            <v>44655</v>
          </cell>
        </row>
        <row r="15">
          <cell r="A15">
            <v>44656</v>
          </cell>
        </row>
        <row r="16">
          <cell r="A16">
            <v>44657</v>
          </cell>
        </row>
        <row r="17">
          <cell r="A17">
            <v>44658</v>
          </cell>
        </row>
        <row r="18">
          <cell r="A18">
            <v>44659</v>
          </cell>
        </row>
        <row r="20">
          <cell r="A20">
            <v>44669</v>
          </cell>
        </row>
        <row r="21">
          <cell r="A21">
            <v>44670</v>
          </cell>
        </row>
        <row r="22">
          <cell r="A22">
            <v>44671</v>
          </cell>
        </row>
        <row r="23">
          <cell r="A23">
            <v>44672</v>
          </cell>
        </row>
        <row r="24">
          <cell r="A24">
            <v>44673</v>
          </cell>
        </row>
        <row r="26">
          <cell r="A26">
            <v>44676</v>
          </cell>
        </row>
        <row r="27">
          <cell r="A27">
            <v>44677</v>
          </cell>
        </row>
        <row r="28">
          <cell r="A28">
            <v>44678</v>
          </cell>
        </row>
        <row r="29">
          <cell r="A29">
            <v>44679</v>
          </cell>
        </row>
        <row r="30">
          <cell r="A30">
            <v>44680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46"/>
  <sheetViews>
    <sheetView tabSelected="1" workbookViewId="0">
      <selection activeCell="A3" sqref="A3:J3"/>
    </sheetView>
  </sheetViews>
  <sheetFormatPr defaultRowHeight="15" x14ac:dyDescent="0.25"/>
  <cols>
    <col min="1" max="1" width="11.42578125" style="30" customWidth="1"/>
    <col min="2" max="2" width="3.85546875" style="30" customWidth="1"/>
    <col min="3" max="3" width="4.42578125" style="30" customWidth="1"/>
    <col min="4" max="5" width="15" style="30" customWidth="1"/>
    <col min="6" max="6" width="9.140625" style="30" customWidth="1"/>
    <col min="7" max="7" width="11.140625" style="30" customWidth="1"/>
    <col min="8" max="8" width="9.140625" style="30" customWidth="1"/>
    <col min="9" max="9" width="6.42578125" style="30" customWidth="1"/>
    <col min="10" max="10" width="9.140625" style="30" customWidth="1"/>
  </cols>
  <sheetData>
    <row r="1" spans="1:10" ht="15.75" x14ac:dyDescent="0.25">
      <c r="A1" s="1" t="s">
        <v>25</v>
      </c>
      <c r="B1" s="71" t="s">
        <v>0</v>
      </c>
      <c r="C1" s="71"/>
      <c r="D1" s="71"/>
      <c r="E1" s="71"/>
      <c r="F1" s="71"/>
      <c r="G1" s="71"/>
      <c r="H1" s="71"/>
      <c r="I1" s="71"/>
      <c r="J1" s="71"/>
    </row>
    <row r="2" spans="1:10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6.5" thickBot="1" x14ac:dyDescent="0.3">
      <c r="A3" s="73" t="str">
        <f>'[1]SLP Overage PreK only'!$A$3</f>
        <v>April 1st - April 29th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x14ac:dyDescent="0.25">
      <c r="A5" s="2" t="s">
        <v>2</v>
      </c>
      <c r="B5" s="74" t="s">
        <v>3</v>
      </c>
      <c r="C5" s="74"/>
      <c r="D5" s="74"/>
      <c r="E5" s="3"/>
      <c r="F5" s="4"/>
      <c r="G5" s="4"/>
      <c r="H5" s="5" t="s">
        <v>4</v>
      </c>
      <c r="I5" s="6"/>
      <c r="J5" s="7"/>
    </row>
    <row r="6" spans="1:10" s="14" customFormat="1" x14ac:dyDescent="0.25">
      <c r="A6" s="8"/>
      <c r="B6" s="8"/>
      <c r="C6" s="9"/>
      <c r="D6" s="9"/>
      <c r="E6" s="9"/>
      <c r="F6" s="10"/>
      <c r="G6" s="10"/>
      <c r="H6" s="11"/>
      <c r="I6" s="12"/>
      <c r="J6" s="13"/>
    </row>
    <row r="7" spans="1:10" s="14" customFormat="1" x14ac:dyDescent="0.25">
      <c r="A7" s="15" t="s">
        <v>5</v>
      </c>
      <c r="B7" s="16">
        <v>1</v>
      </c>
      <c r="C7" s="9"/>
      <c r="D7" s="9"/>
      <c r="E7" s="9"/>
      <c r="F7" s="10"/>
      <c r="G7" s="10"/>
      <c r="H7" s="11"/>
      <c r="I7" s="12"/>
      <c r="J7" s="13"/>
    </row>
    <row r="8" spans="1:10" s="22" customFormat="1" ht="30" x14ac:dyDescent="0.25">
      <c r="A8" s="17"/>
      <c r="B8" s="17"/>
      <c r="C8" s="18"/>
      <c r="D8" s="19" t="s">
        <v>6</v>
      </c>
      <c r="E8" s="18"/>
      <c r="F8" s="20"/>
      <c r="G8" s="20"/>
      <c r="H8" s="21"/>
      <c r="I8" s="20" t="s">
        <v>7</v>
      </c>
      <c r="J8" s="18">
        <f>D9</f>
        <v>55</v>
      </c>
    </row>
    <row r="9" spans="1:10" s="22" customFormat="1" x14ac:dyDescent="0.25">
      <c r="A9" s="18"/>
      <c r="B9" s="18"/>
      <c r="C9" s="18"/>
      <c r="D9" s="18">
        <f>(55*B7)</f>
        <v>55</v>
      </c>
      <c r="E9" s="18"/>
      <c r="F9" s="18"/>
      <c r="G9" s="18"/>
      <c r="H9" s="21"/>
      <c r="I9" s="18"/>
      <c r="J9" s="23">
        <v>10</v>
      </c>
    </row>
    <row r="10" spans="1:10" s="22" customFormat="1" x14ac:dyDescent="0.25">
      <c r="A10" s="24"/>
      <c r="B10" s="24"/>
      <c r="C10" s="24"/>
      <c r="D10" s="24" t="s">
        <v>8</v>
      </c>
      <c r="E10" s="24" t="s">
        <v>8</v>
      </c>
      <c r="F10" s="25" t="s">
        <v>9</v>
      </c>
      <c r="G10" s="24" t="s">
        <v>10</v>
      </c>
      <c r="H10" s="25"/>
      <c r="I10" s="25"/>
      <c r="J10" s="25"/>
    </row>
    <row r="11" spans="1:10" s="22" customFormat="1" x14ac:dyDescent="0.25">
      <c r="A11" s="24" t="s">
        <v>11</v>
      </c>
      <c r="B11" s="24"/>
      <c r="C11" s="24"/>
      <c r="D11" s="24" t="s">
        <v>12</v>
      </c>
      <c r="E11" s="24" t="s">
        <v>13</v>
      </c>
      <c r="F11" s="24" t="s">
        <v>13</v>
      </c>
      <c r="G11" s="24" t="s">
        <v>14</v>
      </c>
      <c r="H11" s="25"/>
      <c r="I11" s="25"/>
      <c r="J11" s="24" t="s">
        <v>15</v>
      </c>
    </row>
    <row r="12" spans="1:10" x14ac:dyDescent="0.25">
      <c r="A12" s="26">
        <f>'[1]SLP Overage PreK only'!A12</f>
        <v>44652</v>
      </c>
      <c r="B12" s="26"/>
      <c r="C12" s="26"/>
      <c r="D12" s="27">
        <v>0</v>
      </c>
      <c r="E12" s="27">
        <v>0</v>
      </c>
      <c r="F12" s="28">
        <f>E12*1.53</f>
        <v>0</v>
      </c>
      <c r="G12" s="29">
        <f>F12+D12</f>
        <v>0</v>
      </c>
      <c r="I12" s="31"/>
      <c r="J12" s="32"/>
    </row>
    <row r="13" spans="1:10" ht="15.75" thickBot="1" x14ac:dyDescent="0.3">
      <c r="A13" s="69" t="s">
        <v>16</v>
      </c>
      <c r="B13" s="69"/>
      <c r="C13" s="69"/>
      <c r="D13" s="33"/>
      <c r="E13" s="33"/>
      <c r="F13" s="34"/>
      <c r="G13" s="35" t="e">
        <f>ROUNDUP(AVERAGEIF(G12:G12,"&lt;&gt;0"),0)</f>
        <v>#DIV/0!</v>
      </c>
      <c r="I13" s="31"/>
      <c r="J13" s="31" t="e">
        <f>IF(G13&gt;$D$9,(G13-$D$9)*$J$9,0)</f>
        <v>#DIV/0!</v>
      </c>
    </row>
    <row r="14" spans="1:10" ht="15.75" thickTop="1" x14ac:dyDescent="0.25">
      <c r="A14" s="26">
        <f>'[1]SLP Overage PreK only'!A14</f>
        <v>44655</v>
      </c>
      <c r="B14" s="26"/>
      <c r="C14" s="26"/>
      <c r="D14" s="36">
        <v>0</v>
      </c>
      <c r="E14" s="36">
        <v>0</v>
      </c>
      <c r="F14" s="28">
        <f t="shared" ref="F14:F18" si="0">E14*1.53</f>
        <v>0</v>
      </c>
      <c r="G14" s="29">
        <f>F14+D14</f>
        <v>0</v>
      </c>
      <c r="I14" s="31"/>
      <c r="J14" s="32"/>
    </row>
    <row r="15" spans="1:10" x14ac:dyDescent="0.25">
      <c r="A15" s="26">
        <f>'[1]SLP Overage PreK only'!A15</f>
        <v>44656</v>
      </c>
      <c r="B15" s="26"/>
      <c r="C15" s="26"/>
      <c r="D15" s="27">
        <v>0</v>
      </c>
      <c r="E15" s="27">
        <v>0</v>
      </c>
      <c r="F15" s="28">
        <f t="shared" si="0"/>
        <v>0</v>
      </c>
      <c r="G15" s="29">
        <f>F15+D15</f>
        <v>0</v>
      </c>
      <c r="I15" s="31"/>
      <c r="J15" s="32"/>
    </row>
    <row r="16" spans="1:10" x14ac:dyDescent="0.25">
      <c r="A16" s="26">
        <f>'[1]SLP Overage PreK only'!A16</f>
        <v>44657</v>
      </c>
      <c r="B16" s="26"/>
      <c r="C16" s="26"/>
      <c r="D16" s="27">
        <v>0</v>
      </c>
      <c r="E16" s="27">
        <v>0</v>
      </c>
      <c r="F16" s="28">
        <f t="shared" si="0"/>
        <v>0</v>
      </c>
      <c r="G16" s="29">
        <f>F16+D16</f>
        <v>0</v>
      </c>
      <c r="I16" s="31"/>
      <c r="J16" s="32"/>
    </row>
    <row r="17" spans="1:10" x14ac:dyDescent="0.25">
      <c r="A17" s="26">
        <f>'[1]SLP Overage PreK only'!A17</f>
        <v>44658</v>
      </c>
      <c r="B17" s="26"/>
      <c r="C17" s="26"/>
      <c r="D17" s="27">
        <v>0</v>
      </c>
      <c r="E17" s="27">
        <v>0</v>
      </c>
      <c r="F17" s="28">
        <f t="shared" si="0"/>
        <v>0</v>
      </c>
      <c r="G17" s="29">
        <f>F17+D17</f>
        <v>0</v>
      </c>
      <c r="I17" s="31"/>
      <c r="J17" s="32"/>
    </row>
    <row r="18" spans="1:10" ht="15.75" thickBot="1" x14ac:dyDescent="0.3">
      <c r="A18" s="26">
        <f>'[1]SLP Overage PreK only'!A18</f>
        <v>44659</v>
      </c>
      <c r="B18" s="26"/>
      <c r="C18" s="26"/>
      <c r="D18" s="37">
        <v>0</v>
      </c>
      <c r="E18" s="37">
        <v>0</v>
      </c>
      <c r="F18" s="38">
        <f t="shared" si="0"/>
        <v>0</v>
      </c>
      <c r="G18" s="39">
        <f>F18+D18</f>
        <v>0</v>
      </c>
      <c r="I18" s="31"/>
      <c r="J18" s="32"/>
    </row>
    <row r="19" spans="1:10" ht="16.5" thickTop="1" thickBot="1" x14ac:dyDescent="0.3">
      <c r="A19" s="69" t="s">
        <v>16</v>
      </c>
      <c r="B19" s="69"/>
      <c r="C19" s="69"/>
      <c r="D19" s="33"/>
      <c r="E19" s="33"/>
      <c r="F19" s="34"/>
      <c r="G19" s="35" t="e">
        <f t="shared" ref="G19" si="1">ROUNDUP(AVERAGEIF(G14:G18,"&lt;&gt;0"),0)</f>
        <v>#DIV/0!</v>
      </c>
      <c r="I19" s="31"/>
      <c r="J19" s="31" t="e">
        <f t="shared" ref="J19" si="2">IF(G19&gt;$D$9,(G19-$D$9)*$J$9,0)</f>
        <v>#DIV/0!</v>
      </c>
    </row>
    <row r="20" spans="1:10" ht="15.75" thickTop="1" x14ac:dyDescent="0.25">
      <c r="A20" s="26">
        <f>'[1]SLP Overage PreK only'!A20</f>
        <v>44669</v>
      </c>
      <c r="B20" s="26"/>
      <c r="C20" s="26"/>
      <c r="D20" s="36">
        <v>0</v>
      </c>
      <c r="E20" s="36">
        <v>0</v>
      </c>
      <c r="F20" s="28">
        <f t="shared" ref="F20:F24" si="3">E20*1.53</f>
        <v>0</v>
      </c>
      <c r="G20" s="29">
        <f>F20+D20</f>
        <v>0</v>
      </c>
      <c r="I20" s="31"/>
      <c r="J20" s="32"/>
    </row>
    <row r="21" spans="1:10" x14ac:dyDescent="0.25">
      <c r="A21" s="26">
        <f>'[1]SLP Overage PreK only'!A21</f>
        <v>44670</v>
      </c>
      <c r="B21" s="26"/>
      <c r="C21" s="26"/>
      <c r="D21" s="27">
        <v>0</v>
      </c>
      <c r="E21" s="27">
        <v>0</v>
      </c>
      <c r="F21" s="28">
        <f t="shared" si="3"/>
        <v>0</v>
      </c>
      <c r="G21" s="29">
        <f>F21+D21</f>
        <v>0</v>
      </c>
      <c r="I21" s="31"/>
      <c r="J21" s="32"/>
    </row>
    <row r="22" spans="1:10" x14ac:dyDescent="0.25">
      <c r="A22" s="26">
        <f>'[1]SLP Overage PreK only'!A22</f>
        <v>44671</v>
      </c>
      <c r="B22" s="26"/>
      <c r="C22" s="26"/>
      <c r="D22" s="27">
        <v>0</v>
      </c>
      <c r="E22" s="27">
        <v>0</v>
      </c>
      <c r="F22" s="28">
        <f t="shared" si="3"/>
        <v>0</v>
      </c>
      <c r="G22" s="29">
        <f>F22+D22</f>
        <v>0</v>
      </c>
      <c r="I22" s="31"/>
      <c r="J22" s="32"/>
    </row>
    <row r="23" spans="1:10" x14ac:dyDescent="0.25">
      <c r="A23" s="26">
        <f>'[1]SLP Overage PreK only'!A23</f>
        <v>44672</v>
      </c>
      <c r="B23" s="26"/>
      <c r="C23" s="26"/>
      <c r="D23" s="27">
        <v>0</v>
      </c>
      <c r="E23" s="27">
        <v>0</v>
      </c>
      <c r="F23" s="28">
        <f t="shared" si="3"/>
        <v>0</v>
      </c>
      <c r="G23" s="29">
        <f>F23+D23</f>
        <v>0</v>
      </c>
      <c r="I23" s="31"/>
      <c r="J23" s="32"/>
    </row>
    <row r="24" spans="1:10" ht="15.75" thickBot="1" x14ac:dyDescent="0.3">
      <c r="A24" s="26">
        <f>'[1]SLP Overage PreK only'!A24</f>
        <v>44673</v>
      </c>
      <c r="B24" s="26"/>
      <c r="C24" s="26"/>
      <c r="D24" s="37">
        <v>0</v>
      </c>
      <c r="E24" s="37">
        <v>0</v>
      </c>
      <c r="F24" s="38">
        <f t="shared" si="3"/>
        <v>0</v>
      </c>
      <c r="G24" s="39">
        <f>F24+D24</f>
        <v>0</v>
      </c>
      <c r="I24" s="31"/>
      <c r="J24" s="32"/>
    </row>
    <row r="25" spans="1:10" ht="16.5" thickTop="1" thickBot="1" x14ac:dyDescent="0.3">
      <c r="A25" s="69" t="s">
        <v>16</v>
      </c>
      <c r="B25" s="69"/>
      <c r="C25" s="69"/>
      <c r="D25" s="33"/>
      <c r="E25" s="33"/>
      <c r="F25" s="34"/>
      <c r="G25" s="35" t="e">
        <f t="shared" ref="G25" si="4">ROUNDUP(AVERAGEIF(G20:G24,"&lt;&gt;0"),0)</f>
        <v>#DIV/0!</v>
      </c>
      <c r="I25" s="31"/>
      <c r="J25" s="31" t="e">
        <f t="shared" ref="J25" si="5">IF(G25&gt;$D$9,(G25-$D$9)*$J$9,0)</f>
        <v>#DIV/0!</v>
      </c>
    </row>
    <row r="26" spans="1:10" ht="15.75" thickTop="1" x14ac:dyDescent="0.25">
      <c r="A26" s="26">
        <f>'[1]SLP Overage PreK only'!A26</f>
        <v>44676</v>
      </c>
      <c r="B26" s="26"/>
      <c r="C26" s="26"/>
      <c r="D26" s="36">
        <v>0</v>
      </c>
      <c r="E26" s="36">
        <v>0</v>
      </c>
      <c r="F26" s="28">
        <f t="shared" ref="F26:F30" si="6">E26*1.53</f>
        <v>0</v>
      </c>
      <c r="G26" s="29">
        <f>F26+D26</f>
        <v>0</v>
      </c>
      <c r="I26" s="31"/>
      <c r="J26" s="32"/>
    </row>
    <row r="27" spans="1:10" x14ac:dyDescent="0.25">
      <c r="A27" s="26">
        <f>'[1]SLP Overage PreK only'!A27</f>
        <v>44677</v>
      </c>
      <c r="B27" s="26"/>
      <c r="C27" s="26"/>
      <c r="D27" s="27">
        <v>0</v>
      </c>
      <c r="E27" s="27">
        <v>0</v>
      </c>
      <c r="F27" s="28">
        <f t="shared" si="6"/>
        <v>0</v>
      </c>
      <c r="G27" s="29">
        <f>F27+D27</f>
        <v>0</v>
      </c>
      <c r="I27" s="31"/>
      <c r="J27" s="32"/>
    </row>
    <row r="28" spans="1:10" x14ac:dyDescent="0.25">
      <c r="A28" s="26">
        <f>'[1]SLP Overage PreK only'!A28</f>
        <v>44678</v>
      </c>
      <c r="B28" s="26"/>
      <c r="C28" s="26"/>
      <c r="D28" s="27">
        <v>0</v>
      </c>
      <c r="E28" s="27">
        <v>0</v>
      </c>
      <c r="F28" s="28">
        <f t="shared" si="6"/>
        <v>0</v>
      </c>
      <c r="G28" s="29">
        <f>F28+D28</f>
        <v>0</v>
      </c>
      <c r="I28" s="31"/>
      <c r="J28" s="32"/>
    </row>
    <row r="29" spans="1:10" x14ac:dyDescent="0.25">
      <c r="A29" s="26">
        <f>'[1]SLP Overage PreK only'!A29</f>
        <v>44679</v>
      </c>
      <c r="B29" s="26"/>
      <c r="C29" s="26"/>
      <c r="D29" s="27">
        <v>0</v>
      </c>
      <c r="E29" s="27">
        <v>0</v>
      </c>
      <c r="F29" s="28">
        <f t="shared" si="6"/>
        <v>0</v>
      </c>
      <c r="G29" s="29">
        <f>F29+D29</f>
        <v>0</v>
      </c>
      <c r="I29" s="31"/>
      <c r="J29" s="32"/>
    </row>
    <row r="30" spans="1:10" ht="15.75" thickBot="1" x14ac:dyDescent="0.3">
      <c r="A30" s="26">
        <f>'[1]SLP Overage PreK only'!A30</f>
        <v>44680</v>
      </c>
      <c r="B30" s="26"/>
      <c r="C30" s="26"/>
      <c r="D30" s="37">
        <v>0</v>
      </c>
      <c r="E30" s="37">
        <v>0</v>
      </c>
      <c r="F30" s="38">
        <f t="shared" si="6"/>
        <v>0</v>
      </c>
      <c r="G30" s="39">
        <f>F30+D30</f>
        <v>0</v>
      </c>
      <c r="I30" s="31"/>
      <c r="J30" s="32"/>
    </row>
    <row r="31" spans="1:10" ht="15.75" thickTop="1" x14ac:dyDescent="0.25">
      <c r="A31" s="69" t="s">
        <v>16</v>
      </c>
      <c r="B31" s="69"/>
      <c r="C31" s="69"/>
      <c r="D31" s="40"/>
      <c r="E31" s="40"/>
      <c r="F31" s="41"/>
      <c r="G31" s="42" t="e">
        <f t="shared" ref="G31" si="7">ROUNDUP(AVERAGEIF(G26:G30,"&lt;&gt;0"),0)</f>
        <v>#DIV/0!</v>
      </c>
      <c r="I31" s="31"/>
      <c r="J31" s="31" t="e">
        <f>IF(G31&gt;$D$9,(G31-$D$9)*$J$9,0)</f>
        <v>#DIV/0!</v>
      </c>
    </row>
    <row r="32" spans="1:10" ht="16.5" thickBot="1" x14ac:dyDescent="0.3">
      <c r="A32" s="43" t="s">
        <v>15</v>
      </c>
      <c r="B32" s="43"/>
      <c r="C32" s="43"/>
      <c r="D32" s="44"/>
      <c r="E32" s="44"/>
      <c r="F32" s="45"/>
      <c r="G32" s="45"/>
      <c r="H32" s="45"/>
      <c r="I32" s="46"/>
      <c r="J32" s="47" t="e">
        <f>SUM(J12:J31)</f>
        <v>#DIV/0!</v>
      </c>
    </row>
    <row r="33" spans="1:10" ht="15.75" thickTop="1" x14ac:dyDescent="0.25"/>
    <row r="34" spans="1:10" x14ac:dyDescent="0.25">
      <c r="A34" s="48" t="s">
        <v>17</v>
      </c>
      <c r="B34" s="49"/>
      <c r="C34" s="49"/>
      <c r="D34" s="50"/>
      <c r="E34" s="50"/>
      <c r="F34" s="50"/>
      <c r="G34" s="50"/>
      <c r="H34" s="50"/>
      <c r="I34" s="50"/>
      <c r="J34" s="50"/>
    </row>
    <row r="36" spans="1:10" x14ac:dyDescent="0.25">
      <c r="A36" s="51"/>
      <c r="B36" s="51"/>
      <c r="C36" s="51"/>
      <c r="D36" s="51"/>
      <c r="E36" s="52"/>
    </row>
    <row r="37" spans="1:10" x14ac:dyDescent="0.25">
      <c r="A37" s="53" t="s">
        <v>18</v>
      </c>
      <c r="B37" s="53"/>
      <c r="C37" s="53"/>
      <c r="D37" s="53"/>
      <c r="E37" s="54"/>
      <c r="F37" s="55" t="s">
        <v>11</v>
      </c>
      <c r="G37" s="55"/>
      <c r="H37" s="50"/>
      <c r="I37" s="50"/>
      <c r="J37" s="50"/>
    </row>
    <row r="38" spans="1:10" x14ac:dyDescent="0.25">
      <c r="A38" s="51"/>
      <c r="B38" s="51"/>
      <c r="C38" s="51"/>
      <c r="D38" s="56"/>
      <c r="E38" s="52"/>
    </row>
    <row r="39" spans="1:10" x14ac:dyDescent="0.25">
      <c r="A39" s="57"/>
      <c r="B39" s="57"/>
      <c r="C39" s="57"/>
      <c r="D39" s="58"/>
      <c r="E39" s="52"/>
    </row>
    <row r="40" spans="1:10" x14ac:dyDescent="0.25">
      <c r="A40" s="70" t="s">
        <v>19</v>
      </c>
      <c r="B40" s="70"/>
      <c r="C40" s="70"/>
      <c r="D40" s="70"/>
      <c r="E40" s="54"/>
      <c r="F40" s="55" t="s">
        <v>11</v>
      </c>
      <c r="G40" s="55"/>
      <c r="H40" s="50"/>
      <c r="I40" s="50"/>
      <c r="J40" s="50"/>
    </row>
    <row r="41" spans="1:10" x14ac:dyDescent="0.25">
      <c r="A41" s="59"/>
      <c r="B41" s="59"/>
      <c r="C41" s="59"/>
      <c r="D41" s="60"/>
      <c r="E41" s="52"/>
      <c r="F41" s="61"/>
      <c r="G41" s="61"/>
    </row>
    <row r="42" spans="1:10" x14ac:dyDescent="0.25">
      <c r="A42" s="50" t="s">
        <v>20</v>
      </c>
      <c r="B42" s="50"/>
      <c r="C42" s="50"/>
      <c r="D42" s="50"/>
      <c r="E42" s="50"/>
      <c r="F42" s="50"/>
      <c r="G42" s="50"/>
      <c r="H42" s="50"/>
      <c r="I42" s="50"/>
      <c r="J42" s="50"/>
    </row>
    <row r="43" spans="1:10" x14ac:dyDescent="0.25">
      <c r="A43" s="62" t="s">
        <v>21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5.75" thickBot="1" x14ac:dyDescent="0.3"/>
    <row r="45" spans="1:10" x14ac:dyDescent="0.25">
      <c r="A45" s="63" t="s">
        <v>22</v>
      </c>
      <c r="B45" s="64"/>
      <c r="C45" s="64"/>
      <c r="D45" s="64"/>
      <c r="E45" s="64"/>
      <c r="F45" s="64"/>
      <c r="G45" s="65"/>
      <c r="H45" s="52"/>
      <c r="I45" s="52"/>
      <c r="J45" s="52"/>
    </row>
    <row r="46" spans="1:10" ht="15.75" thickBot="1" x14ac:dyDescent="0.3">
      <c r="A46" s="66" t="s">
        <v>23</v>
      </c>
      <c r="B46" s="67"/>
      <c r="C46" s="67"/>
      <c r="D46" s="67"/>
      <c r="E46" s="67"/>
      <c r="F46" s="67"/>
      <c r="G46" s="68" t="s">
        <v>24</v>
      </c>
      <c r="H46" s="52"/>
      <c r="I46" s="52"/>
      <c r="J46" s="52"/>
    </row>
  </sheetData>
  <sheetProtection algorithmName="SHA-512" hashValue="Y0hCsMofAtJ+b+C2wC/EC5mOP/6jeC4LDpqV5iNIV773Co0geVEV5MeidNWUEJB7XoR/jyGkDcdngsGFUoLK9g==" saltValue="W625hFN9Ye8Wtn5RUw/yXA==" spinCount="100000" sheet="1" objects="1" scenarios="1"/>
  <mergeCells count="9">
    <mergeCell ref="A25:C25"/>
    <mergeCell ref="A31:C31"/>
    <mergeCell ref="A40:D40"/>
    <mergeCell ref="B1:J1"/>
    <mergeCell ref="A2:J2"/>
    <mergeCell ref="A3:J3"/>
    <mergeCell ref="B5:D5"/>
    <mergeCell ref="A13:C13"/>
    <mergeCell ref="A19:C19"/>
  </mergeCells>
  <pageMargins left="0.5" right="0.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- 22 no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2021-08-05T16:40:07Z</dcterms:created>
  <dcterms:modified xsi:type="dcterms:W3CDTF">2021-08-06T16:02:14Z</dcterms:modified>
</cp:coreProperties>
</file>