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no SLPA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8" i="1" s="1"/>
  <c r="A38" i="1"/>
  <c r="F37" i="1"/>
  <c r="G37" i="1" s="1"/>
  <c r="A37" i="1"/>
  <c r="F36" i="1"/>
  <c r="G36" i="1" s="1"/>
  <c r="A36" i="1"/>
  <c r="G35" i="1"/>
  <c r="G39" i="1" s="1"/>
  <c r="J39" i="1" s="1"/>
  <c r="F35" i="1"/>
  <c r="A35" i="1"/>
  <c r="F33" i="1"/>
  <c r="G33" i="1" s="1"/>
  <c r="A33" i="1"/>
  <c r="G32" i="1"/>
  <c r="F32" i="1"/>
  <c r="A32" i="1"/>
  <c r="G31" i="1"/>
  <c r="F31" i="1"/>
  <c r="A31" i="1"/>
  <c r="G30" i="1"/>
  <c r="F30" i="1"/>
  <c r="A30" i="1"/>
  <c r="F29" i="1"/>
  <c r="G29" i="1" s="1"/>
  <c r="G34" i="1" s="1"/>
  <c r="J34" i="1" s="1"/>
  <c r="A29" i="1"/>
  <c r="G27" i="1"/>
  <c r="F27" i="1"/>
  <c r="A27" i="1"/>
  <c r="F26" i="1"/>
  <c r="G26" i="1" s="1"/>
  <c r="A26" i="1"/>
  <c r="F25" i="1"/>
  <c r="G25" i="1" s="1"/>
  <c r="A25" i="1"/>
  <c r="F24" i="1"/>
  <c r="G24" i="1" s="1"/>
  <c r="A24" i="1"/>
  <c r="F23" i="1"/>
  <c r="G23" i="1" s="1"/>
  <c r="G28" i="1" s="1"/>
  <c r="J28" i="1" s="1"/>
  <c r="A23" i="1"/>
  <c r="F21" i="1"/>
  <c r="G21" i="1" s="1"/>
  <c r="A21" i="1"/>
  <c r="F20" i="1"/>
  <c r="G20" i="1" s="1"/>
  <c r="A20" i="1"/>
  <c r="F19" i="1"/>
  <c r="G19" i="1" s="1"/>
  <c r="A19" i="1"/>
  <c r="G18" i="1"/>
  <c r="F18" i="1"/>
  <c r="A18" i="1"/>
  <c r="G17" i="1"/>
  <c r="G22" i="1" s="1"/>
  <c r="J22" i="1" s="1"/>
  <c r="F17" i="1"/>
  <c r="A17" i="1"/>
  <c r="G15" i="1"/>
  <c r="F15" i="1"/>
  <c r="A15" i="1"/>
  <c r="G14" i="1"/>
  <c r="F14" i="1"/>
  <c r="A14" i="1"/>
  <c r="G13" i="1"/>
  <c r="F13" i="1"/>
  <c r="A13" i="1"/>
  <c r="F12" i="1"/>
  <c r="G12" i="1" s="1"/>
  <c r="G16" i="1" s="1"/>
  <c r="J16" i="1" s="1"/>
  <c r="J40" i="1" s="1"/>
  <c r="A12" i="1"/>
  <c r="D9" i="1"/>
  <c r="J8" i="1"/>
  <c r="A3" i="1"/>
  <c r="A1" i="1"/>
</calcChain>
</file>

<file path=xl/sharedStrings.xml><?xml version="1.0" encoding="utf-8"?>
<sst xmlns="http://schemas.openxmlformats.org/spreadsheetml/2006/main" count="34" uniqueCount="25">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</sst>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/>
    <xf numFmtId="1" fontId="0" fillId="4" borderId="3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1" fontId="0" fillId="0" borderId="5" xfId="0" applyNumberFormat="1" applyFill="1" applyBorder="1" applyProtection="1"/>
    <xf numFmtId="1" fontId="0" fillId="4" borderId="5" xfId="0" applyNumberFormat="1" applyFont="1" applyFill="1" applyBorder="1" applyProtection="1"/>
    <xf numFmtId="1" fontId="0" fillId="0" borderId="3" xfId="0" applyNumberFormat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6" xfId="0" applyBorder="1" applyProtection="1"/>
    <xf numFmtId="1" fontId="0" fillId="0" borderId="7" xfId="0" applyNumberForma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wrapText="1"/>
    </xf>
    <xf numFmtId="42" fontId="0" fillId="3" borderId="8" xfId="0" applyNumberFormat="1" applyFill="1" applyBorder="1" applyProtection="1"/>
    <xf numFmtId="42" fontId="3" fillId="3" borderId="8" xfId="0" applyNumberFormat="1" applyFont="1" applyFill="1" applyBorder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9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9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11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" xfId="0" applyFill="1" applyBorder="1" applyProtection="1"/>
    <xf numFmtId="0" fontId="0" fillId="0" borderId="15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rch/00%20SE%20Overage%20Claim%20Sheet%20March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1st - March 31st</v>
          </cell>
        </row>
        <row r="12">
          <cell r="A12">
            <v>44621</v>
          </cell>
        </row>
        <row r="13">
          <cell r="A13">
            <v>44622</v>
          </cell>
        </row>
        <row r="14">
          <cell r="A14">
            <v>44623</v>
          </cell>
        </row>
        <row r="15">
          <cell r="A15">
            <v>44624</v>
          </cell>
        </row>
        <row r="17">
          <cell r="A17">
            <v>44627</v>
          </cell>
        </row>
        <row r="18">
          <cell r="A18">
            <v>44628</v>
          </cell>
        </row>
        <row r="19">
          <cell r="A19">
            <v>44629</v>
          </cell>
        </row>
        <row r="20">
          <cell r="A20">
            <v>44630</v>
          </cell>
        </row>
        <row r="21">
          <cell r="A21">
            <v>44631</v>
          </cell>
        </row>
        <row r="23">
          <cell r="A23">
            <v>44634</v>
          </cell>
        </row>
        <row r="24">
          <cell r="A24">
            <v>44635</v>
          </cell>
        </row>
        <row r="25">
          <cell r="A25">
            <v>44636</v>
          </cell>
        </row>
        <row r="26">
          <cell r="A26">
            <v>44637</v>
          </cell>
        </row>
        <row r="27">
          <cell r="A27">
            <v>44638</v>
          </cell>
        </row>
        <row r="29">
          <cell r="A29">
            <v>44641</v>
          </cell>
        </row>
        <row r="30">
          <cell r="A30">
            <v>44642</v>
          </cell>
        </row>
        <row r="31">
          <cell r="A31">
            <v>44643</v>
          </cell>
        </row>
        <row r="32">
          <cell r="A32">
            <v>44644</v>
          </cell>
        </row>
        <row r="33">
          <cell r="A33">
            <v>44645</v>
          </cell>
        </row>
        <row r="35">
          <cell r="A35">
            <v>44648</v>
          </cell>
        </row>
        <row r="36">
          <cell r="A36">
            <v>44649</v>
          </cell>
        </row>
        <row r="37">
          <cell r="A37">
            <v>44650</v>
          </cell>
        </row>
        <row r="38">
          <cell r="A38">
            <v>44651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54"/>
  <sheetViews>
    <sheetView tabSelected="1" workbookViewId="0">
      <selection activeCell="J41" sqref="J41"/>
    </sheetView>
  </sheetViews>
  <sheetFormatPr defaultRowHeight="15" x14ac:dyDescent="0.25"/>
  <cols>
    <col min="1" max="1" width="11.42578125" style="30" customWidth="1"/>
    <col min="2" max="2" width="3.85546875" style="30" customWidth="1"/>
    <col min="3" max="3" width="4.42578125" style="30" customWidth="1"/>
    <col min="4" max="5" width="15" style="30" customWidth="1"/>
    <col min="6" max="6" width="9.140625" style="30" customWidth="1"/>
    <col min="7" max="7" width="11.140625" style="30" customWidth="1"/>
    <col min="8" max="8" width="9.140625" style="30" customWidth="1"/>
    <col min="9" max="9" width="6.42578125" style="30" customWidth="1"/>
    <col min="10" max="10" width="9.140625" style="30" customWidth="1"/>
  </cols>
  <sheetData>
    <row r="1" spans="1:10" ht="15.75" x14ac:dyDescent="0.25">
      <c r="A1" s="1" t="str">
        <f>'[1]SLP Overage Pre K-22 w SLPA'!A1</f>
        <v>2021-22</v>
      </c>
      <c r="B1" s="72" t="s">
        <v>0</v>
      </c>
      <c r="C1" s="72"/>
      <c r="D1" s="72"/>
      <c r="E1" s="72"/>
      <c r="F1" s="72"/>
      <c r="G1" s="72"/>
      <c r="H1" s="72"/>
      <c r="I1" s="72"/>
      <c r="J1" s="72"/>
    </row>
    <row r="2" spans="1:10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6.5" thickBot="1" x14ac:dyDescent="0.3">
      <c r="A3" s="74" t="str">
        <f>'[2]SLP Overage PreK only'!$A$3</f>
        <v>March 1st - March 31st</v>
      </c>
      <c r="B3" s="74"/>
      <c r="C3" s="74"/>
      <c r="D3" s="74"/>
      <c r="E3" s="74"/>
      <c r="F3" s="74"/>
      <c r="G3" s="74"/>
      <c r="H3" s="74"/>
      <c r="I3" s="74"/>
      <c r="J3" s="74"/>
    </row>
    <row r="5" spans="1:10" x14ac:dyDescent="0.25">
      <c r="A5" s="2" t="s">
        <v>2</v>
      </c>
      <c r="B5" s="75" t="s">
        <v>3</v>
      </c>
      <c r="C5" s="75"/>
      <c r="D5" s="75"/>
      <c r="E5" s="3"/>
      <c r="F5" s="4"/>
      <c r="G5" s="4"/>
      <c r="H5" s="5" t="s">
        <v>4</v>
      </c>
      <c r="I5" s="6"/>
      <c r="J5" s="7"/>
    </row>
    <row r="6" spans="1:10" s="14" customFormat="1" x14ac:dyDescent="0.25">
      <c r="A6" s="8"/>
      <c r="B6" s="8"/>
      <c r="C6" s="9"/>
      <c r="D6" s="9"/>
      <c r="E6" s="9"/>
      <c r="F6" s="10"/>
      <c r="G6" s="10"/>
      <c r="H6" s="11"/>
      <c r="I6" s="12"/>
      <c r="J6" s="13"/>
    </row>
    <row r="7" spans="1:10" s="14" customFormat="1" x14ac:dyDescent="0.25">
      <c r="A7" s="15" t="s">
        <v>5</v>
      </c>
      <c r="B7" s="16">
        <v>1</v>
      </c>
      <c r="C7" s="9"/>
      <c r="D7" s="9"/>
      <c r="E7" s="9"/>
      <c r="F7" s="10"/>
      <c r="G7" s="10"/>
      <c r="H7" s="11"/>
      <c r="I7" s="12"/>
      <c r="J7" s="13"/>
    </row>
    <row r="8" spans="1:10" s="22" customFormat="1" ht="30" x14ac:dyDescent="0.25">
      <c r="A8" s="17"/>
      <c r="B8" s="17"/>
      <c r="C8" s="18"/>
      <c r="D8" s="19" t="s">
        <v>6</v>
      </c>
      <c r="E8" s="18"/>
      <c r="F8" s="20"/>
      <c r="G8" s="20"/>
      <c r="H8" s="21"/>
      <c r="I8" s="20" t="s">
        <v>7</v>
      </c>
      <c r="J8" s="18">
        <f>D9</f>
        <v>55</v>
      </c>
    </row>
    <row r="9" spans="1:10" s="22" customFormat="1" x14ac:dyDescent="0.25">
      <c r="A9" s="18"/>
      <c r="B9" s="18"/>
      <c r="C9" s="18"/>
      <c r="D9" s="18">
        <f>(55*B7)</f>
        <v>55</v>
      </c>
      <c r="E9" s="18"/>
      <c r="F9" s="18"/>
      <c r="G9" s="18"/>
      <c r="H9" s="21"/>
      <c r="I9" s="18"/>
      <c r="J9" s="23">
        <v>10</v>
      </c>
    </row>
    <row r="10" spans="1:10" s="22" customFormat="1" x14ac:dyDescent="0.25">
      <c r="A10" s="24"/>
      <c r="B10" s="24"/>
      <c r="C10" s="24"/>
      <c r="D10" s="24" t="s">
        <v>8</v>
      </c>
      <c r="E10" s="24" t="s">
        <v>8</v>
      </c>
      <c r="F10" s="25" t="s">
        <v>9</v>
      </c>
      <c r="G10" s="24" t="s">
        <v>10</v>
      </c>
      <c r="H10" s="25"/>
      <c r="I10" s="25"/>
      <c r="J10" s="25"/>
    </row>
    <row r="11" spans="1:10" s="22" customFormat="1" x14ac:dyDescent="0.25">
      <c r="A11" s="24" t="s">
        <v>11</v>
      </c>
      <c r="B11" s="24"/>
      <c r="C11" s="24"/>
      <c r="D11" s="24" t="s">
        <v>12</v>
      </c>
      <c r="E11" s="24" t="s">
        <v>13</v>
      </c>
      <c r="F11" s="24" t="s">
        <v>13</v>
      </c>
      <c r="G11" s="24" t="s">
        <v>14</v>
      </c>
      <c r="H11" s="25"/>
      <c r="I11" s="25"/>
      <c r="J11" s="24" t="s">
        <v>15</v>
      </c>
    </row>
    <row r="12" spans="1:10" x14ac:dyDescent="0.25">
      <c r="A12" s="26">
        <f>'[2]SLP Overage PreK only'!A12</f>
        <v>44621</v>
      </c>
      <c r="B12" s="26"/>
      <c r="C12" s="26"/>
      <c r="D12" s="27">
        <v>0</v>
      </c>
      <c r="E12" s="27">
        <v>0</v>
      </c>
      <c r="F12" s="28">
        <f>E12*1.53</f>
        <v>0</v>
      </c>
      <c r="G12" s="29">
        <f>F12+D12</f>
        <v>0</v>
      </c>
      <c r="I12" s="31"/>
      <c r="J12" s="32"/>
    </row>
    <row r="13" spans="1:10" x14ac:dyDescent="0.25">
      <c r="A13" s="26">
        <f>'[2]SLP Overage PreK only'!A13</f>
        <v>44622</v>
      </c>
      <c r="B13" s="26"/>
      <c r="C13" s="26"/>
      <c r="D13" s="33">
        <v>0</v>
      </c>
      <c r="E13" s="33">
        <v>0</v>
      </c>
      <c r="F13" s="28">
        <f>E13*1.53</f>
        <v>0</v>
      </c>
      <c r="G13" s="29">
        <f>F13+D13</f>
        <v>0</v>
      </c>
      <c r="I13" s="31"/>
      <c r="J13" s="32"/>
    </row>
    <row r="14" spans="1:10" x14ac:dyDescent="0.25">
      <c r="A14" s="26">
        <f>'[2]SLP Overage PreK only'!A14</f>
        <v>44623</v>
      </c>
      <c r="B14" s="26"/>
      <c r="C14" s="26"/>
      <c r="D14" s="33">
        <v>0</v>
      </c>
      <c r="E14" s="33">
        <v>0</v>
      </c>
      <c r="F14" s="28">
        <f>E14*1.53</f>
        <v>0</v>
      </c>
      <c r="G14" s="29">
        <f>F14+D14</f>
        <v>0</v>
      </c>
      <c r="I14" s="31"/>
      <c r="J14" s="32"/>
    </row>
    <row r="15" spans="1:10" x14ac:dyDescent="0.25">
      <c r="A15" s="26">
        <f>'[2]SLP Overage PreK only'!A15</f>
        <v>44624</v>
      </c>
      <c r="B15" s="26"/>
      <c r="C15" s="26"/>
      <c r="D15" s="33">
        <v>0</v>
      </c>
      <c r="E15" s="33">
        <v>0</v>
      </c>
      <c r="F15" s="28">
        <f>E15*1.53</f>
        <v>0</v>
      </c>
      <c r="G15" s="29">
        <f>F15+D15</f>
        <v>0</v>
      </c>
      <c r="I15" s="31"/>
      <c r="J15" s="32"/>
    </row>
    <row r="16" spans="1:10" ht="15.75" thickBot="1" x14ac:dyDescent="0.3">
      <c r="A16" s="70" t="s">
        <v>16</v>
      </c>
      <c r="B16" s="70"/>
      <c r="C16" s="70"/>
      <c r="D16" s="34"/>
      <c r="E16" s="34"/>
      <c r="F16" s="35"/>
      <c r="G16" s="36" t="e">
        <f>ROUNDUP(AVERAGEIF(G12:G15,"&lt;&gt;0"),0)</f>
        <v>#DIV/0!</v>
      </c>
      <c r="I16" s="31"/>
      <c r="J16" s="31" t="e">
        <f>IF(G16&gt;$D$9,(G16-$D$9)*$J$9,0)</f>
        <v>#DIV/0!</v>
      </c>
    </row>
    <row r="17" spans="1:10" ht="15.75" thickTop="1" x14ac:dyDescent="0.25">
      <c r="A17" s="26">
        <f>'[2]SLP Overage PreK only'!A17</f>
        <v>44627</v>
      </c>
      <c r="B17" s="26"/>
      <c r="C17" s="26"/>
      <c r="D17" s="33">
        <v>0</v>
      </c>
      <c r="E17" s="33">
        <v>0</v>
      </c>
      <c r="F17" s="28">
        <f t="shared" ref="F17:F21" si="0">E17*1.53</f>
        <v>0</v>
      </c>
      <c r="G17" s="29">
        <f>F17+D17</f>
        <v>0</v>
      </c>
      <c r="I17" s="31"/>
      <c r="J17" s="32"/>
    </row>
    <row r="18" spans="1:10" x14ac:dyDescent="0.25">
      <c r="A18" s="26">
        <f>'[2]SLP Overage PreK only'!A18</f>
        <v>44628</v>
      </c>
      <c r="B18" s="26"/>
      <c r="C18" s="26"/>
      <c r="D18" s="33">
        <v>0</v>
      </c>
      <c r="E18" s="33">
        <v>0</v>
      </c>
      <c r="F18" s="28">
        <f t="shared" si="0"/>
        <v>0</v>
      </c>
      <c r="G18" s="29">
        <f>F18+D18</f>
        <v>0</v>
      </c>
      <c r="I18" s="31"/>
      <c r="J18" s="32"/>
    </row>
    <row r="19" spans="1:10" x14ac:dyDescent="0.25">
      <c r="A19" s="26">
        <f>'[2]SLP Overage PreK only'!A19</f>
        <v>44629</v>
      </c>
      <c r="B19" s="26"/>
      <c r="C19" s="26"/>
      <c r="D19" s="33">
        <v>0</v>
      </c>
      <c r="E19" s="33">
        <v>0</v>
      </c>
      <c r="F19" s="28">
        <f t="shared" si="0"/>
        <v>0</v>
      </c>
      <c r="G19" s="29">
        <f>F19+D19</f>
        <v>0</v>
      </c>
      <c r="I19" s="31"/>
      <c r="J19" s="32"/>
    </row>
    <row r="20" spans="1:10" x14ac:dyDescent="0.25">
      <c r="A20" s="26">
        <f>'[2]SLP Overage PreK only'!A20</f>
        <v>44630</v>
      </c>
      <c r="B20" s="26"/>
      <c r="C20" s="26"/>
      <c r="D20" s="33">
        <v>0</v>
      </c>
      <c r="E20" s="33">
        <v>0</v>
      </c>
      <c r="F20" s="28">
        <f t="shared" si="0"/>
        <v>0</v>
      </c>
      <c r="G20" s="29">
        <f>F20+D20</f>
        <v>0</v>
      </c>
      <c r="I20" s="31"/>
      <c r="J20" s="32"/>
    </row>
    <row r="21" spans="1:10" ht="15.75" thickBot="1" x14ac:dyDescent="0.3">
      <c r="A21" s="26">
        <f>'[2]SLP Overage PreK only'!A21</f>
        <v>44631</v>
      </c>
      <c r="B21" s="26"/>
      <c r="C21" s="26"/>
      <c r="D21" s="37">
        <v>0</v>
      </c>
      <c r="E21" s="37">
        <v>0</v>
      </c>
      <c r="F21" s="38">
        <f t="shared" si="0"/>
        <v>0</v>
      </c>
      <c r="G21" s="39">
        <f>F21+D21</f>
        <v>0</v>
      </c>
      <c r="I21" s="31"/>
      <c r="J21" s="32"/>
    </row>
    <row r="22" spans="1:10" ht="16.5" thickTop="1" thickBot="1" x14ac:dyDescent="0.3">
      <c r="A22" s="70" t="s">
        <v>16</v>
      </c>
      <c r="B22" s="70"/>
      <c r="C22" s="70"/>
      <c r="D22" s="34"/>
      <c r="E22" s="34"/>
      <c r="F22" s="35"/>
      <c r="G22" s="36" t="e">
        <f t="shared" ref="G22" si="1">ROUNDUP(AVERAGEIF(G17:G21,"&lt;&gt;0"),0)</f>
        <v>#DIV/0!</v>
      </c>
      <c r="I22" s="31"/>
      <c r="J22" s="31" t="e">
        <f t="shared" ref="J22" si="2">IF(G22&gt;$D$9,(G22-$D$9)*$J$9,0)</f>
        <v>#DIV/0!</v>
      </c>
    </row>
    <row r="23" spans="1:10" ht="15.75" thickTop="1" x14ac:dyDescent="0.25">
      <c r="A23" s="26">
        <f>'[2]SLP Overage PreK only'!A23</f>
        <v>44634</v>
      </c>
      <c r="B23" s="26"/>
      <c r="C23" s="26"/>
      <c r="D23" s="27">
        <v>0</v>
      </c>
      <c r="E23" s="27">
        <v>0</v>
      </c>
      <c r="F23" s="28">
        <f t="shared" ref="F23:F27" si="3">E23*1.53</f>
        <v>0</v>
      </c>
      <c r="G23" s="29">
        <f>F23+D23</f>
        <v>0</v>
      </c>
      <c r="I23" s="31"/>
      <c r="J23" s="32"/>
    </row>
    <row r="24" spans="1:10" x14ac:dyDescent="0.25">
      <c r="A24" s="26">
        <f>'[2]SLP Overage PreK only'!A24</f>
        <v>44635</v>
      </c>
      <c r="B24" s="26"/>
      <c r="C24" s="26"/>
      <c r="D24" s="33">
        <v>0</v>
      </c>
      <c r="E24" s="33">
        <v>0</v>
      </c>
      <c r="F24" s="28">
        <f t="shared" si="3"/>
        <v>0</v>
      </c>
      <c r="G24" s="29">
        <f>F24+D24</f>
        <v>0</v>
      </c>
      <c r="I24" s="31"/>
      <c r="J24" s="32"/>
    </row>
    <row r="25" spans="1:10" x14ac:dyDescent="0.25">
      <c r="A25" s="26">
        <f>'[2]SLP Overage PreK only'!A25</f>
        <v>44636</v>
      </c>
      <c r="B25" s="26"/>
      <c r="C25" s="26"/>
      <c r="D25" s="33">
        <v>0</v>
      </c>
      <c r="E25" s="33">
        <v>0</v>
      </c>
      <c r="F25" s="28">
        <f t="shared" si="3"/>
        <v>0</v>
      </c>
      <c r="G25" s="29">
        <f>F25+D25</f>
        <v>0</v>
      </c>
      <c r="I25" s="31"/>
      <c r="J25" s="32"/>
    </row>
    <row r="26" spans="1:10" x14ac:dyDescent="0.25">
      <c r="A26" s="26">
        <f>'[2]SLP Overage PreK only'!A26</f>
        <v>44637</v>
      </c>
      <c r="B26" s="26"/>
      <c r="C26" s="26"/>
      <c r="D26" s="33">
        <v>0</v>
      </c>
      <c r="E26" s="33">
        <v>0</v>
      </c>
      <c r="F26" s="28">
        <f t="shared" si="3"/>
        <v>0</v>
      </c>
      <c r="G26" s="29">
        <f>F26+D26</f>
        <v>0</v>
      </c>
      <c r="I26" s="31"/>
      <c r="J26" s="32"/>
    </row>
    <row r="27" spans="1:10" ht="15.75" thickBot="1" x14ac:dyDescent="0.3">
      <c r="A27" s="26">
        <f>'[2]SLP Overage PreK only'!A27</f>
        <v>44638</v>
      </c>
      <c r="B27" s="26"/>
      <c r="C27" s="26"/>
      <c r="D27" s="37">
        <v>0</v>
      </c>
      <c r="E27" s="37">
        <v>0</v>
      </c>
      <c r="F27" s="38">
        <f t="shared" si="3"/>
        <v>0</v>
      </c>
      <c r="G27" s="39">
        <f>F27+D27</f>
        <v>0</v>
      </c>
      <c r="I27" s="31"/>
      <c r="J27" s="32"/>
    </row>
    <row r="28" spans="1:10" ht="16.5" thickTop="1" thickBot="1" x14ac:dyDescent="0.3">
      <c r="A28" s="70" t="s">
        <v>16</v>
      </c>
      <c r="B28" s="70"/>
      <c r="C28" s="70"/>
      <c r="D28" s="34"/>
      <c r="E28" s="34"/>
      <c r="F28" s="35"/>
      <c r="G28" s="36" t="e">
        <f t="shared" ref="G28" si="4">ROUNDUP(AVERAGEIF(G23:G27,"&lt;&gt;0"),0)</f>
        <v>#DIV/0!</v>
      </c>
      <c r="I28" s="31"/>
      <c r="J28" s="31" t="e">
        <f t="shared" ref="J28" si="5">IF(G28&gt;$D$9,(G28-$D$9)*$J$9,0)</f>
        <v>#DIV/0!</v>
      </c>
    </row>
    <row r="29" spans="1:10" ht="15.75" thickTop="1" x14ac:dyDescent="0.25">
      <c r="A29" s="26">
        <f>'[2]SLP Overage PreK only'!A29</f>
        <v>44641</v>
      </c>
      <c r="B29" s="26"/>
      <c r="C29" s="26"/>
      <c r="D29" s="27">
        <v>0</v>
      </c>
      <c r="E29" s="27">
        <v>0</v>
      </c>
      <c r="F29" s="28">
        <f t="shared" ref="F29:F33" si="6">E29*1.53</f>
        <v>0</v>
      </c>
      <c r="G29" s="29">
        <f>F29+D29</f>
        <v>0</v>
      </c>
      <c r="I29" s="31"/>
      <c r="J29" s="32"/>
    </row>
    <row r="30" spans="1:10" x14ac:dyDescent="0.25">
      <c r="A30" s="26">
        <f>'[2]SLP Overage PreK only'!A30</f>
        <v>44642</v>
      </c>
      <c r="B30" s="26"/>
      <c r="C30" s="26"/>
      <c r="D30" s="33">
        <v>0</v>
      </c>
      <c r="E30" s="33">
        <v>0</v>
      </c>
      <c r="F30" s="28">
        <f t="shared" si="6"/>
        <v>0</v>
      </c>
      <c r="G30" s="29">
        <f>F30+D30</f>
        <v>0</v>
      </c>
      <c r="I30" s="31"/>
      <c r="J30" s="32"/>
    </row>
    <row r="31" spans="1:10" x14ac:dyDescent="0.25">
      <c r="A31" s="26">
        <f>'[2]SLP Overage PreK only'!A31</f>
        <v>44643</v>
      </c>
      <c r="B31" s="26"/>
      <c r="C31" s="26"/>
      <c r="D31" s="33">
        <v>0</v>
      </c>
      <c r="E31" s="33">
        <v>0</v>
      </c>
      <c r="F31" s="28">
        <f t="shared" si="6"/>
        <v>0</v>
      </c>
      <c r="G31" s="29">
        <f>F31+D31</f>
        <v>0</v>
      </c>
      <c r="I31" s="31"/>
      <c r="J31" s="32"/>
    </row>
    <row r="32" spans="1:10" x14ac:dyDescent="0.25">
      <c r="A32" s="26">
        <f>'[2]SLP Overage PreK only'!A32</f>
        <v>44644</v>
      </c>
      <c r="B32" s="26"/>
      <c r="C32" s="26"/>
      <c r="D32" s="33">
        <v>0</v>
      </c>
      <c r="E32" s="33">
        <v>0</v>
      </c>
      <c r="F32" s="28">
        <f t="shared" si="6"/>
        <v>0</v>
      </c>
      <c r="G32" s="29">
        <f>F32+D32</f>
        <v>0</v>
      </c>
      <c r="I32" s="31"/>
      <c r="J32" s="32"/>
    </row>
    <row r="33" spans="1:10" ht="15.75" thickBot="1" x14ac:dyDescent="0.3">
      <c r="A33" s="26">
        <f>'[2]SLP Overage PreK only'!A33</f>
        <v>44645</v>
      </c>
      <c r="B33" s="26"/>
      <c r="C33" s="26"/>
      <c r="D33" s="37">
        <v>0</v>
      </c>
      <c r="E33" s="37">
        <v>0</v>
      </c>
      <c r="F33" s="38">
        <f t="shared" si="6"/>
        <v>0</v>
      </c>
      <c r="G33" s="39">
        <f>F33+D33</f>
        <v>0</v>
      </c>
      <c r="I33" s="31"/>
      <c r="J33" s="32"/>
    </row>
    <row r="34" spans="1:10" ht="16.5" thickTop="1" thickBot="1" x14ac:dyDescent="0.3">
      <c r="A34" s="70" t="s">
        <v>16</v>
      </c>
      <c r="B34" s="70"/>
      <c r="C34" s="70"/>
      <c r="D34" s="34"/>
      <c r="E34" s="34"/>
      <c r="F34" s="35"/>
      <c r="G34" s="36" t="e">
        <f t="shared" ref="G34" si="7">ROUNDUP(AVERAGEIF(G29:G33,"&lt;&gt;0"),0)</f>
        <v>#DIV/0!</v>
      </c>
      <c r="I34" s="31"/>
      <c r="J34" s="31" t="e">
        <f t="shared" ref="J34" si="8">IF(G34&gt;$D$9,(G34-$D$9)*$J$9,0)</f>
        <v>#DIV/0!</v>
      </c>
    </row>
    <row r="35" spans="1:10" ht="16.5" thickTop="1" thickBot="1" x14ac:dyDescent="0.3">
      <c r="A35" s="26">
        <f>'[2]SLP Overage PreK only'!A35</f>
        <v>44648</v>
      </c>
      <c r="B35" s="26"/>
      <c r="C35" s="26"/>
      <c r="D35" s="27">
        <v>0</v>
      </c>
      <c r="E35" s="27">
        <v>0</v>
      </c>
      <c r="F35" s="38">
        <f>E35*1.53</f>
        <v>0</v>
      </c>
      <c r="G35" s="29">
        <f>F35+D35</f>
        <v>0</v>
      </c>
      <c r="I35" s="31"/>
      <c r="J35" s="32"/>
    </row>
    <row r="36" spans="1:10" ht="15.75" thickTop="1" x14ac:dyDescent="0.25">
      <c r="A36" s="26">
        <f>'[2]SLP Overage PreK only'!A36</f>
        <v>44649</v>
      </c>
      <c r="B36" s="26"/>
      <c r="C36" s="26"/>
      <c r="D36" s="33">
        <v>0</v>
      </c>
      <c r="E36" s="33">
        <v>0</v>
      </c>
      <c r="F36" s="40">
        <f>E36*1.53</f>
        <v>0</v>
      </c>
      <c r="G36" s="29">
        <f>F36+D36</f>
        <v>0</v>
      </c>
      <c r="I36" s="31"/>
      <c r="J36" s="32"/>
    </row>
    <row r="37" spans="1:10" x14ac:dyDescent="0.25">
      <c r="A37" s="26">
        <f>'[2]SLP Overage PreK only'!A37</f>
        <v>44650</v>
      </c>
      <c r="B37" s="26"/>
      <c r="C37" s="26"/>
      <c r="D37" s="33">
        <v>0</v>
      </c>
      <c r="E37" s="33">
        <v>0</v>
      </c>
      <c r="F37" s="40">
        <f>E37*1.53</f>
        <v>0</v>
      </c>
      <c r="G37" s="29">
        <f>F37+D37</f>
        <v>0</v>
      </c>
      <c r="I37" s="31"/>
      <c r="J37" s="32"/>
    </row>
    <row r="38" spans="1:10" ht="15.75" thickBot="1" x14ac:dyDescent="0.3">
      <c r="A38" s="26">
        <f>'[2]SLP Overage PreK only'!A38</f>
        <v>44651</v>
      </c>
      <c r="B38" s="26"/>
      <c r="C38" s="26"/>
      <c r="D38" s="27">
        <v>0</v>
      </c>
      <c r="E38" s="27">
        <v>0</v>
      </c>
      <c r="F38" s="38">
        <f>E38*1.53</f>
        <v>0</v>
      </c>
      <c r="G38" s="29">
        <f>F38+D38</f>
        <v>0</v>
      </c>
      <c r="I38" s="31"/>
      <c r="J38" s="32"/>
    </row>
    <row r="39" spans="1:10" ht="15.75" thickTop="1" x14ac:dyDescent="0.25">
      <c r="A39" s="70" t="s">
        <v>16</v>
      </c>
      <c r="B39" s="70"/>
      <c r="C39" s="70"/>
      <c r="D39" s="41"/>
      <c r="E39" s="41"/>
      <c r="F39" s="42"/>
      <c r="G39" s="43" t="e">
        <f>ROUNDUP(AVERAGEIF(G35:G38,"&lt;&gt;0"),0)</f>
        <v>#DIV/0!</v>
      </c>
      <c r="I39" s="31"/>
      <c r="J39" s="31" t="e">
        <f>IF(G39&gt;$D$9,(G39-$D$9)*$J$9,0)</f>
        <v>#DIV/0!</v>
      </c>
    </row>
    <row r="40" spans="1:10" ht="16.5" thickBot="1" x14ac:dyDescent="0.3">
      <c r="A40" s="44" t="s">
        <v>15</v>
      </c>
      <c r="B40" s="44"/>
      <c r="C40" s="44"/>
      <c r="D40" s="45"/>
      <c r="E40" s="45"/>
      <c r="F40" s="46"/>
      <c r="G40" s="46"/>
      <c r="H40" s="46"/>
      <c r="I40" s="47"/>
      <c r="J40" s="48" t="e">
        <f>SUM(J12:J39)</f>
        <v>#DIV/0!</v>
      </c>
    </row>
    <row r="41" spans="1:10" ht="15.75" thickTop="1" x14ac:dyDescent="0.25"/>
    <row r="42" spans="1:10" x14ac:dyDescent="0.25">
      <c r="A42" s="49" t="s">
        <v>17</v>
      </c>
      <c r="B42" s="50"/>
      <c r="C42" s="50"/>
      <c r="D42" s="51"/>
      <c r="E42" s="51"/>
      <c r="F42" s="51"/>
      <c r="G42" s="51"/>
      <c r="H42" s="51"/>
      <c r="I42" s="51"/>
      <c r="J42" s="51"/>
    </row>
    <row r="44" spans="1:10" x14ac:dyDescent="0.25">
      <c r="A44" s="52"/>
      <c r="B44" s="52"/>
      <c r="C44" s="52"/>
      <c r="D44" s="52"/>
      <c r="E44" s="53"/>
    </row>
    <row r="45" spans="1:10" x14ac:dyDescent="0.25">
      <c r="A45" s="54" t="s">
        <v>18</v>
      </c>
      <c r="B45" s="54"/>
      <c r="C45" s="54"/>
      <c r="D45" s="54"/>
      <c r="E45" s="55"/>
      <c r="F45" s="56" t="s">
        <v>11</v>
      </c>
      <c r="G45" s="56"/>
      <c r="H45" s="51"/>
      <c r="I45" s="51"/>
      <c r="J45" s="51"/>
    </row>
    <row r="46" spans="1:10" x14ac:dyDescent="0.25">
      <c r="A46" s="52"/>
      <c r="B46" s="52"/>
      <c r="C46" s="52"/>
      <c r="D46" s="57"/>
      <c r="E46" s="53"/>
    </row>
    <row r="47" spans="1:10" x14ac:dyDescent="0.25">
      <c r="A47" s="58"/>
      <c r="B47" s="58"/>
      <c r="C47" s="58"/>
      <c r="D47" s="59"/>
      <c r="E47" s="53"/>
    </row>
    <row r="48" spans="1:10" x14ac:dyDescent="0.25">
      <c r="A48" s="71" t="s">
        <v>19</v>
      </c>
      <c r="B48" s="71"/>
      <c r="C48" s="71"/>
      <c r="D48" s="71"/>
      <c r="E48" s="55"/>
      <c r="F48" s="56" t="s">
        <v>11</v>
      </c>
      <c r="G48" s="56"/>
      <c r="H48" s="51"/>
      <c r="I48" s="51"/>
      <c r="J48" s="51"/>
    </row>
    <row r="49" spans="1:10" x14ac:dyDescent="0.25">
      <c r="A49" s="60"/>
      <c r="B49" s="60"/>
      <c r="C49" s="60"/>
      <c r="D49" s="61"/>
      <c r="E49" s="53"/>
      <c r="F49" s="62"/>
      <c r="G49" s="62"/>
    </row>
    <row r="50" spans="1:10" x14ac:dyDescent="0.25">
      <c r="A50" s="51" t="s">
        <v>20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0" x14ac:dyDescent="0.25">
      <c r="A51" s="63" t="s">
        <v>21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5.75" thickBot="1" x14ac:dyDescent="0.3"/>
    <row r="53" spans="1:10" x14ac:dyDescent="0.25">
      <c r="A53" s="64" t="s">
        <v>22</v>
      </c>
      <c r="B53" s="65"/>
      <c r="C53" s="65"/>
      <c r="D53" s="65"/>
      <c r="E53" s="65"/>
      <c r="F53" s="65"/>
      <c r="G53" s="66"/>
      <c r="H53" s="53"/>
      <c r="I53" s="53"/>
      <c r="J53" s="53"/>
    </row>
    <row r="54" spans="1:10" ht="15.75" thickBot="1" x14ac:dyDescent="0.3">
      <c r="A54" s="67" t="s">
        <v>23</v>
      </c>
      <c r="B54" s="68"/>
      <c r="C54" s="68"/>
      <c r="D54" s="68"/>
      <c r="E54" s="68"/>
      <c r="F54" s="68"/>
      <c r="G54" s="69" t="s">
        <v>24</v>
      </c>
      <c r="H54" s="53"/>
      <c r="I54" s="53"/>
      <c r="J54" s="53"/>
    </row>
  </sheetData>
  <sheetProtection algorithmName="SHA-512" hashValue="B4KeWcIBBe6dW0+C6LiFJEHOLdN81C8wP5okdIJ6pc1AdtQAbTU/2rXBUA/IijPv9tGz+ETtuRo45P3pwfuQ1Q==" saltValue="Da4/oyw/6QCMXMU9oSrALg==" spinCount="100000" sheet="1" objects="1" scenarios="1"/>
  <mergeCells count="10">
    <mergeCell ref="A28:C28"/>
    <mergeCell ref="A34:C34"/>
    <mergeCell ref="A39:C39"/>
    <mergeCell ref="A48:D48"/>
    <mergeCell ref="B1:J1"/>
    <mergeCell ref="A2:J2"/>
    <mergeCell ref="A3:J3"/>
    <mergeCell ref="B5:D5"/>
    <mergeCell ref="A16:C16"/>
    <mergeCell ref="A22:C22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2021-08-05T16:51:40Z</dcterms:created>
  <dcterms:modified xsi:type="dcterms:W3CDTF">2021-08-06T16:00:46Z</dcterms:modified>
</cp:coreProperties>
</file>