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21-22- ALL\SPED\Classes\SLP Overage PreK only\"/>
    </mc:Choice>
  </mc:AlternateContent>
  <bookViews>
    <workbookView xWindow="0" yWindow="0" windowWidth="25200" windowHeight="11880"/>
  </bookViews>
  <sheets>
    <sheet name="SLP Overage PreK only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 l="1"/>
  <c r="G31" i="1" s="1"/>
  <c r="A30" i="1"/>
  <c r="A29" i="1"/>
  <c r="A28" i="1"/>
  <c r="A27" i="1"/>
  <c r="A26" i="1"/>
  <c r="D25" i="1"/>
  <c r="G25" i="1" s="1"/>
  <c r="A24" i="1"/>
  <c r="A23" i="1"/>
  <c r="A22" i="1"/>
  <c r="A21" i="1"/>
  <c r="A20" i="1"/>
  <c r="D19" i="1"/>
  <c r="G19" i="1" s="1"/>
  <c r="A18" i="1"/>
  <c r="A17" i="1"/>
  <c r="A16" i="1"/>
  <c r="A15" i="1"/>
  <c r="A14" i="1"/>
  <c r="D13" i="1"/>
  <c r="G13" i="1" s="1"/>
  <c r="G32" i="1" s="1"/>
  <c r="A12" i="1"/>
  <c r="D9" i="1"/>
  <c r="G8" i="1"/>
  <c r="A3" i="1"/>
  <c r="A1" i="1"/>
</calcChain>
</file>

<file path=xl/sharedStrings.xml><?xml version="1.0" encoding="utf-8"?>
<sst xmlns="http://schemas.openxmlformats.org/spreadsheetml/2006/main" count="24" uniqueCount="18">
  <si>
    <t>CASELOAD OVERAGE CLAIM SHEET: SPEEECH/LANGUAGE</t>
  </si>
  <si>
    <t>PRESCHOOL ONLY</t>
  </si>
  <si>
    <t>NAME:</t>
  </si>
  <si>
    <t>Last Name, First Name</t>
  </si>
  <si>
    <t>Emp. ID #</t>
  </si>
  <si>
    <t>SLP FTE</t>
  </si>
  <si>
    <t>DISTRICT CAP</t>
  </si>
  <si>
    <t>Over</t>
  </si>
  <si>
    <t>Total # in</t>
  </si>
  <si>
    <t>Date</t>
  </si>
  <si>
    <t>Case Load</t>
  </si>
  <si>
    <t>TOTAL</t>
  </si>
  <si>
    <t>Weekly Average</t>
  </si>
  <si>
    <t>Submission of a fraudulent overage claim sheet is prohibited under District Board Policy and Administrative Regulation 4218.</t>
  </si>
  <si>
    <t>Employee Signature</t>
  </si>
  <si>
    <t>Administrator/Supervisor Signature</t>
  </si>
  <si>
    <t>Account Code:</t>
  </si>
  <si>
    <t xml:space="preserve">   01-6500-0-1103-________-5730-1190-106-108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</si>
</sst>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 applyBorder="1" applyAlignment="1" applyProtection="1"/>
    <xf numFmtId="0" fontId="0" fillId="2" borderId="0" xfId="0" applyFont="1" applyFill="1" applyAlignment="1" applyProtection="1">
      <alignment horizontal="center"/>
    </xf>
    <xf numFmtId="0" fontId="2" fillId="2" borderId="0" xfId="0" applyFont="1" applyFill="1" applyProtection="1"/>
    <xf numFmtId="0" fontId="4" fillId="2" borderId="0" xfId="0" applyFont="1" applyFill="1" applyAlignment="1" applyProtection="1">
      <alignment horizontal="center"/>
    </xf>
    <xf numFmtId="0" fontId="0" fillId="2" borderId="0" xfId="0" applyFill="1" applyProtection="1">
      <protection locked="0"/>
    </xf>
    <xf numFmtId="0" fontId="0" fillId="0" borderId="0" xfId="0" applyFont="1" applyFill="1" applyAlignment="1" applyProtection="1">
      <alignment horizontal="center"/>
    </xf>
    <xf numFmtId="0" fontId="4" fillId="0" borderId="0" xfId="0" applyFont="1" applyFill="1" applyProtection="1"/>
    <xf numFmtId="0" fontId="2" fillId="0" borderId="0" xfId="0" applyFont="1" applyFill="1" applyProtection="1"/>
    <xf numFmtId="0" fontId="2" fillId="0" borderId="0" xfId="0" applyFont="1" applyFill="1" applyAlignment="1" applyProtection="1">
      <alignment horizontal="right"/>
    </xf>
    <xf numFmtId="0" fontId="4" fillId="0" borderId="0" xfId="0" applyFont="1" applyFill="1" applyAlignment="1" applyProtection="1">
      <alignment horizontal="center"/>
    </xf>
    <xf numFmtId="0" fontId="2" fillId="0" borderId="0" xfId="0" applyFont="1" applyAlignment="1" applyProtection="1">
      <alignment horizontal="right"/>
    </xf>
    <xf numFmtId="164" fontId="0" fillId="2" borderId="0" xfId="0" applyNumberFormat="1" applyFill="1" applyProtection="1">
      <protection locked="0"/>
    </xf>
    <xf numFmtId="0" fontId="0" fillId="0" borderId="0" xfId="0" applyProtection="1"/>
    <xf numFmtId="0" fontId="0" fillId="0" borderId="0" xfId="0" applyFont="1" applyAlignment="1" applyProtection="1">
      <alignment horizontal="center" wrapText="1"/>
    </xf>
    <xf numFmtId="0" fontId="0" fillId="0" borderId="0" xfId="0" applyFont="1" applyAlignment="1" applyProtection="1">
      <alignment horizontal="right" wrapText="1"/>
    </xf>
    <xf numFmtId="6" fontId="0" fillId="0" borderId="0" xfId="0" applyNumberFormat="1" applyFont="1" applyAlignment="1" applyProtection="1">
      <alignment horizontal="center" wrapText="1"/>
    </xf>
    <xf numFmtId="0" fontId="0" fillId="3" borderId="0" xfId="0" applyFont="1" applyFill="1" applyAlignment="1" applyProtection="1">
      <alignment horizontal="center"/>
    </xf>
    <xf numFmtId="0" fontId="0" fillId="3" borderId="0" xfId="0" applyFont="1" applyFill="1" applyProtection="1"/>
    <xf numFmtId="14" fontId="0" fillId="0" borderId="0" xfId="0" applyNumberFormat="1" applyAlignment="1" applyProtection="1">
      <alignment horizontal="center"/>
    </xf>
    <xf numFmtId="0" fontId="0" fillId="2" borderId="2" xfId="0" applyFill="1" applyBorder="1" applyAlignment="1" applyProtection="1">
      <alignment horizontal="center"/>
      <protection locked="0"/>
    </xf>
    <xf numFmtId="42" fontId="0" fillId="0" borderId="0" xfId="1" applyNumberFormat="1" applyFont="1" applyProtection="1"/>
    <xf numFmtId="42" fontId="0" fillId="0" borderId="0" xfId="0" applyNumberFormat="1" applyProtection="1"/>
    <xf numFmtId="1" fontId="0" fillId="0" borderId="2" xfId="0" applyNumberFormat="1" applyFill="1" applyBorder="1" applyAlignment="1" applyProtection="1">
      <alignment horizontal="center"/>
    </xf>
    <xf numFmtId="0" fontId="3" fillId="3" borderId="0" xfId="0" applyFont="1" applyFill="1" applyAlignment="1" applyProtection="1">
      <alignment horizontal="left"/>
    </xf>
    <xf numFmtId="0" fontId="0" fillId="3" borderId="0" xfId="0" applyFill="1" applyAlignment="1" applyProtection="1">
      <alignment horizontal="center" wrapText="1"/>
    </xf>
    <xf numFmtId="0" fontId="0" fillId="3" borderId="0" xfId="0" applyFill="1" applyAlignment="1" applyProtection="1">
      <alignment wrapText="1"/>
    </xf>
    <xf numFmtId="42" fontId="0" fillId="3" borderId="0" xfId="0" applyNumberFormat="1" applyFill="1" applyProtection="1"/>
    <xf numFmtId="42" fontId="3" fillId="3" borderId="0" xfId="0" applyNumberFormat="1" applyFont="1" applyFill="1" applyAlignment="1" applyProtection="1">
      <alignment wrapText="1"/>
    </xf>
    <xf numFmtId="0" fontId="0" fillId="0" borderId="0" xfId="0" applyAlignment="1" applyProtection="1">
      <alignment horizontal="center"/>
    </xf>
    <xf numFmtId="0" fontId="5" fillId="0" borderId="0" xfId="0" applyFont="1" applyAlignment="1" applyProtection="1">
      <alignment horizontal="left"/>
    </xf>
    <xf numFmtId="0" fontId="6" fillId="0" borderId="0" xfId="0" applyFont="1" applyProtection="1"/>
    <xf numFmtId="0" fontId="0" fillId="0" borderId="0" xfId="0" applyFill="1" applyBorder="1" applyProtection="1"/>
    <xf numFmtId="0" fontId="6" fillId="0" borderId="3" xfId="0" applyFont="1" applyBorder="1" applyAlignment="1" applyProtection="1">
      <alignment horizontal="left"/>
    </xf>
    <xf numFmtId="0" fontId="6" fillId="0" borderId="0" xfId="0" applyFont="1" applyFill="1" applyBorder="1" applyProtection="1"/>
    <xf numFmtId="0" fontId="6" fillId="0" borderId="3" xfId="0" applyFont="1" applyBorder="1" applyProtection="1"/>
    <xf numFmtId="0" fontId="0" fillId="0" borderId="4" xfId="0" applyBorder="1" applyAlignment="1" applyProtection="1">
      <alignment horizontal="center"/>
    </xf>
    <xf numFmtId="0" fontId="0" fillId="0" borderId="4" xfId="0" applyNumberFormat="1" applyBorder="1" applyAlignment="1" applyProtection="1">
      <alignment horizontal="center"/>
    </xf>
    <xf numFmtId="0" fontId="0" fillId="0" borderId="0" xfId="0" applyBorder="1" applyAlignment="1" applyProtection="1">
      <alignment horizontal="left"/>
    </xf>
    <xf numFmtId="0" fontId="0" fillId="0" borderId="0" xfId="0" applyNumberFormat="1" applyBorder="1" applyAlignment="1" applyProtection="1">
      <alignment horizontal="center"/>
    </xf>
    <xf numFmtId="0" fontId="0" fillId="0" borderId="0" xfId="0" applyBorder="1" applyProtection="1"/>
    <xf numFmtId="14" fontId="2" fillId="0" borderId="0" xfId="0" applyNumberFormat="1" applyFont="1" applyAlignment="1" applyProtection="1">
      <alignment horizontal="center"/>
    </xf>
    <xf numFmtId="0" fontId="6" fillId="0" borderId="3" xfId="0" applyFont="1" applyBorder="1" applyAlignment="1" applyProtection="1">
      <alignment horizontal="left"/>
    </xf>
    <xf numFmtId="0" fontId="0" fillId="0" borderId="0" xfId="0" applyFont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1" xfId="0" applyNumberFormat="1" applyFont="1" applyBorder="1" applyAlignment="1" applyProtection="1">
      <alignment horizontal="center"/>
    </xf>
    <xf numFmtId="0" fontId="4" fillId="2" borderId="0" xfId="0" applyFont="1" applyFill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PAYROLL/Excess%20Class%20Size%20Workbooks/Special%20Education/2021-2022/00%20SE%20Overage%20Claim%20Sheet%20September%202021-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FINANCIAL%20SERVICES/Overage%20Worksheets/2021-22-%20ALL/SPED/April/00%20SE%20Overage%20Claim%20Sheet%20April%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P Caseload"/>
      <sheetName val="PRIMARY-SDC"/>
      <sheetName val="PreSchool - All SDC"/>
      <sheetName val="PRIMARY-SDC (SH and ILS)"/>
      <sheetName val="SECONDARY-SDC"/>
      <sheetName val="SECONDARY-SDC (SH and ILS)"/>
      <sheetName val="LEARNING CENTER"/>
      <sheetName val="SLP Overage PreK only"/>
      <sheetName val="SLP Overage TK - 22"/>
      <sheetName val="SLP Overage Pre K-22 w SLPA"/>
      <sheetName val="SLP Overage PreK - 22 no SLPA"/>
    </sheetNames>
    <sheetDataSet>
      <sheetData sheetId="0">
        <row r="1">
          <cell r="A1" t="str">
            <v>2021-22</v>
          </cell>
        </row>
      </sheetData>
      <sheetData sheetId="1"/>
      <sheetData sheetId="2"/>
      <sheetData sheetId="3"/>
      <sheetData sheetId="4"/>
      <sheetData sheetId="5"/>
      <sheetData sheetId="6">
        <row r="1">
          <cell r="A1" t="str">
            <v>2021-22</v>
          </cell>
        </row>
      </sheetData>
      <sheetData sheetId="7">
        <row r="1">
          <cell r="A1" t="str">
            <v>2021-22</v>
          </cell>
        </row>
      </sheetData>
      <sheetData sheetId="8">
        <row r="1">
          <cell r="A1" t="str">
            <v>2021-22</v>
          </cell>
        </row>
      </sheetData>
      <sheetData sheetId="9">
        <row r="1">
          <cell r="A1" t="str">
            <v>2021-22</v>
          </cell>
        </row>
      </sheetData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P Caseload"/>
      <sheetName val="PRIMARY-SDC"/>
      <sheetName val="PreSchool - All SDC"/>
      <sheetName val="PRIMARY-SDC (SH and ILS)"/>
      <sheetName val="SECONDARY-SDC"/>
      <sheetName val="SECONDARY-SDC (SH and ILS)"/>
      <sheetName val="LEARNING CENTER"/>
      <sheetName val="SLP Overage PreK only"/>
      <sheetName val="SLP Overage TK - 22"/>
      <sheetName val="SLP Overage Pre K-22 w SLPA"/>
      <sheetName val="SLP Overage PreK - 22 no SLPA"/>
    </sheetNames>
    <sheetDataSet>
      <sheetData sheetId="0">
        <row r="3">
          <cell r="A3" t="str">
            <v>April 1st - April 29th</v>
          </cell>
        </row>
        <row r="13">
          <cell r="A13">
            <v>44652</v>
          </cell>
        </row>
        <row r="14">
          <cell r="A14">
            <v>44655</v>
          </cell>
        </row>
        <row r="15">
          <cell r="A15">
            <v>44656</v>
          </cell>
        </row>
        <row r="16">
          <cell r="A16">
            <v>44657</v>
          </cell>
        </row>
        <row r="17">
          <cell r="A17">
            <v>44658</v>
          </cell>
        </row>
        <row r="18">
          <cell r="A18">
            <v>44659</v>
          </cell>
        </row>
        <row r="19">
          <cell r="A19">
            <v>44669</v>
          </cell>
        </row>
        <row r="20">
          <cell r="A20">
            <v>44670</v>
          </cell>
        </row>
        <row r="21">
          <cell r="A21">
            <v>44671</v>
          </cell>
        </row>
        <row r="22">
          <cell r="A22">
            <v>44672</v>
          </cell>
        </row>
        <row r="23">
          <cell r="A23">
            <v>44673</v>
          </cell>
        </row>
        <row r="24">
          <cell r="A24">
            <v>44676</v>
          </cell>
        </row>
        <row r="25">
          <cell r="A25">
            <v>44677</v>
          </cell>
        </row>
        <row r="26">
          <cell r="A26">
            <v>44678</v>
          </cell>
        </row>
        <row r="27">
          <cell r="A27">
            <v>44679</v>
          </cell>
        </row>
        <row r="28">
          <cell r="A28">
            <v>44680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3" tint="0.39997558519241921"/>
  </sheetPr>
  <dimension ref="A1:G43"/>
  <sheetViews>
    <sheetView tabSelected="1" workbookViewId="0">
      <selection activeCell="A13" sqref="A13:C13"/>
    </sheetView>
  </sheetViews>
  <sheetFormatPr defaultRowHeight="15" x14ac:dyDescent="0.25"/>
  <cols>
    <col min="1" max="1" width="10.7109375" style="13" customWidth="1"/>
    <col min="2" max="2" width="5.140625" style="13" customWidth="1"/>
    <col min="3" max="3" width="4.5703125" style="13" customWidth="1"/>
    <col min="4" max="4" width="15" style="13" customWidth="1"/>
    <col min="5" max="5" width="7.42578125" style="13" customWidth="1"/>
    <col min="6" max="6" width="9.140625" style="13" customWidth="1"/>
    <col min="7" max="7" width="15.7109375" style="13" customWidth="1"/>
  </cols>
  <sheetData>
    <row r="1" spans="1:7" ht="15.75" x14ac:dyDescent="0.25">
      <c r="A1" s="1" t="str">
        <f>'[1]LEARNING CENTER'!A1</f>
        <v>2021-22</v>
      </c>
      <c r="B1" s="44" t="s">
        <v>0</v>
      </c>
      <c r="C1" s="44"/>
      <c r="D1" s="44"/>
      <c r="E1" s="44"/>
      <c r="F1" s="44"/>
      <c r="G1" s="44"/>
    </row>
    <row r="2" spans="1:7" ht="15.75" x14ac:dyDescent="0.25">
      <c r="A2" s="44" t="s">
        <v>1</v>
      </c>
      <c r="B2" s="44"/>
      <c r="C2" s="44"/>
      <c r="D2" s="44"/>
      <c r="E2" s="44"/>
      <c r="F2" s="44"/>
      <c r="G2" s="44"/>
    </row>
    <row r="3" spans="1:7" ht="16.5" thickBot="1" x14ac:dyDescent="0.3">
      <c r="A3" s="45" t="str">
        <f>'[2]RSP Caseload'!A3:T3</f>
        <v>April 1st - April 29th</v>
      </c>
      <c r="B3" s="45"/>
      <c r="C3" s="45"/>
      <c r="D3" s="45"/>
      <c r="E3" s="45"/>
      <c r="F3" s="45"/>
      <c r="G3" s="45"/>
    </row>
    <row r="5" spans="1:7" x14ac:dyDescent="0.25">
      <c r="A5" s="2" t="s">
        <v>2</v>
      </c>
      <c r="B5" s="46" t="s">
        <v>3</v>
      </c>
      <c r="C5" s="46"/>
      <c r="D5" s="46"/>
      <c r="E5" s="3"/>
      <c r="F5" s="4" t="s">
        <v>4</v>
      </c>
      <c r="G5" s="5"/>
    </row>
    <row r="6" spans="1:7" x14ac:dyDescent="0.25">
      <c r="A6" s="6"/>
      <c r="B6" s="6"/>
      <c r="C6" s="7"/>
      <c r="D6" s="7"/>
      <c r="E6" s="8"/>
      <c r="F6" s="9"/>
      <c r="G6" s="10"/>
    </row>
    <row r="7" spans="1:7" x14ac:dyDescent="0.25">
      <c r="A7" s="11" t="s">
        <v>5</v>
      </c>
      <c r="B7" s="12">
        <v>1</v>
      </c>
    </row>
    <row r="8" spans="1:7" x14ac:dyDescent="0.25">
      <c r="A8" s="14"/>
      <c r="B8" s="14"/>
      <c r="C8" s="14"/>
      <c r="D8" s="14" t="s">
        <v>6</v>
      </c>
      <c r="E8" s="15"/>
      <c r="F8" s="15" t="s">
        <v>7</v>
      </c>
      <c r="G8" s="14">
        <f>D9</f>
        <v>36</v>
      </c>
    </row>
    <row r="9" spans="1:7" x14ac:dyDescent="0.25">
      <c r="A9" s="14"/>
      <c r="B9" s="14"/>
      <c r="C9" s="14"/>
      <c r="D9" s="14">
        <f>(36*B7)</f>
        <v>36</v>
      </c>
      <c r="E9" s="14"/>
      <c r="F9" s="14"/>
      <c r="G9" s="16">
        <v>10</v>
      </c>
    </row>
    <row r="10" spans="1:7" x14ac:dyDescent="0.25">
      <c r="A10" s="17"/>
      <c r="B10" s="17"/>
      <c r="C10" s="17"/>
      <c r="D10" s="17" t="s">
        <v>8</v>
      </c>
      <c r="E10" s="18"/>
      <c r="F10" s="18"/>
      <c r="G10" s="18"/>
    </row>
    <row r="11" spans="1:7" x14ac:dyDescent="0.25">
      <c r="A11" s="17" t="s">
        <v>9</v>
      </c>
      <c r="B11" s="17"/>
      <c r="C11" s="17"/>
      <c r="D11" s="17" t="s">
        <v>10</v>
      </c>
      <c r="E11" s="18"/>
      <c r="F11" s="18"/>
      <c r="G11" s="17" t="s">
        <v>11</v>
      </c>
    </row>
    <row r="12" spans="1:7" x14ac:dyDescent="0.25">
      <c r="A12" s="19">
        <f>'[2]RSP Caseload'!A13</f>
        <v>44652</v>
      </c>
      <c r="B12" s="19"/>
      <c r="C12" s="19"/>
      <c r="D12" s="20">
        <v>0</v>
      </c>
      <c r="F12" s="21"/>
      <c r="G12" s="22"/>
    </row>
    <row r="13" spans="1:7" x14ac:dyDescent="0.25">
      <c r="A13" s="41" t="s">
        <v>12</v>
      </c>
      <c r="B13" s="41"/>
      <c r="C13" s="41"/>
      <c r="D13" s="23" t="e">
        <f>ROUNDUP(AVERAGEIF(D12:D12,"&lt;&gt;0"),0)</f>
        <v>#DIV/0!</v>
      </c>
      <c r="G13" s="21" t="e">
        <f>IF(D13&gt;$D$9,(D13-$D$9)*$G$9,0)</f>
        <v>#DIV/0!</v>
      </c>
    </row>
    <row r="14" spans="1:7" x14ac:dyDescent="0.25">
      <c r="A14" s="19">
        <f>'[2]RSP Caseload'!A14</f>
        <v>44655</v>
      </c>
      <c r="B14" s="19"/>
      <c r="C14" s="19"/>
      <c r="D14" s="20">
        <v>0</v>
      </c>
      <c r="F14" s="21"/>
      <c r="G14" s="22"/>
    </row>
    <row r="15" spans="1:7" x14ac:dyDescent="0.25">
      <c r="A15" s="19">
        <f>'[2]RSP Caseload'!A15</f>
        <v>44656</v>
      </c>
      <c r="B15" s="19"/>
      <c r="C15" s="19"/>
      <c r="D15" s="20">
        <v>0</v>
      </c>
      <c r="F15" s="21"/>
      <c r="G15" s="22"/>
    </row>
    <row r="16" spans="1:7" x14ac:dyDescent="0.25">
      <c r="A16" s="19">
        <f>'[2]RSP Caseload'!A16</f>
        <v>44657</v>
      </c>
      <c r="B16" s="19"/>
      <c r="C16" s="19"/>
      <c r="D16" s="20">
        <v>0</v>
      </c>
      <c r="F16" s="21"/>
      <c r="G16" s="22"/>
    </row>
    <row r="17" spans="1:7" x14ac:dyDescent="0.25">
      <c r="A17" s="19">
        <f>'[2]RSP Caseload'!A17</f>
        <v>44658</v>
      </c>
      <c r="B17" s="19"/>
      <c r="C17" s="19"/>
      <c r="D17" s="20">
        <v>0</v>
      </c>
      <c r="F17" s="21"/>
      <c r="G17" s="22"/>
    </row>
    <row r="18" spans="1:7" x14ac:dyDescent="0.25">
      <c r="A18" s="19">
        <f>'[2]RSP Caseload'!A18</f>
        <v>44659</v>
      </c>
      <c r="B18" s="19"/>
      <c r="C18" s="19"/>
      <c r="D18" s="20">
        <v>0</v>
      </c>
      <c r="F18" s="21"/>
      <c r="G18" s="22"/>
    </row>
    <row r="19" spans="1:7" x14ac:dyDescent="0.25">
      <c r="A19" s="41" t="s">
        <v>12</v>
      </c>
      <c r="B19" s="41"/>
      <c r="C19" s="41"/>
      <c r="D19" s="23" t="e">
        <f t="shared" ref="D19" si="0">ROUNDUP(AVERAGEIF(D14:D18,"&lt;&gt;0"),0)</f>
        <v>#DIV/0!</v>
      </c>
      <c r="G19" s="21" t="e">
        <f t="shared" ref="G19" si="1">IF(D19&gt;$D$9,(D19-$D$9)*$G$9,0)</f>
        <v>#DIV/0!</v>
      </c>
    </row>
    <row r="20" spans="1:7" x14ac:dyDescent="0.25">
      <c r="A20" s="19">
        <f>'[2]RSP Caseload'!A19</f>
        <v>44669</v>
      </c>
      <c r="B20" s="19"/>
      <c r="C20" s="19"/>
      <c r="D20" s="20">
        <v>0</v>
      </c>
      <c r="F20" s="21"/>
      <c r="G20" s="22"/>
    </row>
    <row r="21" spans="1:7" x14ac:dyDescent="0.25">
      <c r="A21" s="19">
        <f>'[2]RSP Caseload'!A20</f>
        <v>44670</v>
      </c>
      <c r="B21" s="19"/>
      <c r="C21" s="19"/>
      <c r="D21" s="20">
        <v>0</v>
      </c>
      <c r="F21" s="21"/>
      <c r="G21" s="22"/>
    </row>
    <row r="22" spans="1:7" x14ac:dyDescent="0.25">
      <c r="A22" s="19">
        <f>'[2]RSP Caseload'!A21</f>
        <v>44671</v>
      </c>
      <c r="B22" s="19"/>
      <c r="C22" s="19"/>
      <c r="D22" s="20">
        <v>0</v>
      </c>
      <c r="F22" s="21"/>
      <c r="G22" s="22"/>
    </row>
    <row r="23" spans="1:7" x14ac:dyDescent="0.25">
      <c r="A23" s="19">
        <f>'[2]RSP Caseload'!A22</f>
        <v>44672</v>
      </c>
      <c r="B23" s="19"/>
      <c r="C23" s="19"/>
      <c r="D23" s="20">
        <v>0</v>
      </c>
      <c r="F23" s="21"/>
      <c r="G23" s="22"/>
    </row>
    <row r="24" spans="1:7" x14ac:dyDescent="0.25">
      <c r="A24" s="19">
        <f>'[2]RSP Caseload'!A23</f>
        <v>44673</v>
      </c>
      <c r="B24" s="19"/>
      <c r="C24" s="19"/>
      <c r="D24" s="20">
        <v>0</v>
      </c>
      <c r="F24" s="21"/>
      <c r="G24" s="22"/>
    </row>
    <row r="25" spans="1:7" x14ac:dyDescent="0.25">
      <c r="A25" s="41" t="s">
        <v>12</v>
      </c>
      <c r="B25" s="41"/>
      <c r="C25" s="41"/>
      <c r="D25" s="23" t="e">
        <f t="shared" ref="D25" si="2">ROUNDUP(AVERAGEIF(D20:D24,"&lt;&gt;0"),0)</f>
        <v>#DIV/0!</v>
      </c>
      <c r="G25" s="21" t="e">
        <f t="shared" ref="G25" si="3">IF(D25&gt;$D$9,(D25-$D$9)*$G$9,0)</f>
        <v>#DIV/0!</v>
      </c>
    </row>
    <row r="26" spans="1:7" x14ac:dyDescent="0.25">
      <c r="A26" s="19">
        <f>'[2]RSP Caseload'!A24</f>
        <v>44676</v>
      </c>
      <c r="B26" s="19"/>
      <c r="C26" s="19"/>
      <c r="D26" s="20">
        <v>0</v>
      </c>
      <c r="F26" s="21"/>
      <c r="G26" s="22"/>
    </row>
    <row r="27" spans="1:7" x14ac:dyDescent="0.25">
      <c r="A27" s="19">
        <f>'[2]RSP Caseload'!A25</f>
        <v>44677</v>
      </c>
      <c r="B27" s="19"/>
      <c r="C27" s="19"/>
      <c r="D27" s="20">
        <v>0</v>
      </c>
      <c r="F27" s="21"/>
      <c r="G27" s="22"/>
    </row>
    <row r="28" spans="1:7" x14ac:dyDescent="0.25">
      <c r="A28" s="19">
        <f>'[2]RSP Caseload'!A26</f>
        <v>44678</v>
      </c>
      <c r="B28" s="19"/>
      <c r="C28" s="19"/>
      <c r="D28" s="20">
        <v>0</v>
      </c>
      <c r="F28" s="21"/>
      <c r="G28" s="22"/>
    </row>
    <row r="29" spans="1:7" x14ac:dyDescent="0.25">
      <c r="A29" s="19">
        <f>'[2]RSP Caseload'!A27</f>
        <v>44679</v>
      </c>
      <c r="B29" s="19"/>
      <c r="C29" s="19"/>
      <c r="D29" s="20">
        <v>0</v>
      </c>
      <c r="F29" s="21"/>
      <c r="G29" s="22"/>
    </row>
    <row r="30" spans="1:7" x14ac:dyDescent="0.25">
      <c r="A30" s="19">
        <f>'[2]RSP Caseload'!A28</f>
        <v>44680</v>
      </c>
      <c r="B30" s="19"/>
      <c r="C30" s="19"/>
      <c r="D30" s="20">
        <v>0</v>
      </c>
      <c r="F30" s="21"/>
      <c r="G30" s="22"/>
    </row>
    <row r="31" spans="1:7" x14ac:dyDescent="0.25">
      <c r="A31" s="41" t="s">
        <v>12</v>
      </c>
      <c r="B31" s="41"/>
      <c r="C31" s="41"/>
      <c r="D31" s="23" t="e">
        <f>ROUNDUP(AVERAGEIF(D26:D30,"&lt;&gt;0"),0)</f>
        <v>#DIV/0!</v>
      </c>
      <c r="G31" s="21" t="e">
        <f t="shared" ref="G31" si="4">IF(D31&gt;$D$9,(D31-$D$9)*$G$9,0)</f>
        <v>#DIV/0!</v>
      </c>
    </row>
    <row r="32" spans="1:7" ht="15.75" x14ac:dyDescent="0.25">
      <c r="A32" s="24" t="s">
        <v>11</v>
      </c>
      <c r="B32" s="24"/>
      <c r="C32" s="24"/>
      <c r="D32" s="25"/>
      <c r="E32" s="26"/>
      <c r="F32" s="27"/>
      <c r="G32" s="28" t="e">
        <f>SUM(G12:G31)</f>
        <v>#DIV/0!</v>
      </c>
    </row>
    <row r="33" spans="1:7" x14ac:dyDescent="0.25">
      <c r="A33" s="29"/>
      <c r="B33" s="29"/>
      <c r="C33" s="29"/>
    </row>
    <row r="34" spans="1:7" x14ac:dyDescent="0.25">
      <c r="A34" s="30" t="s">
        <v>13</v>
      </c>
      <c r="B34" s="30"/>
      <c r="C34" s="30"/>
      <c r="D34" s="31"/>
      <c r="E34" s="31"/>
      <c r="F34" s="31"/>
      <c r="G34" s="31"/>
    </row>
    <row r="36" spans="1:7" x14ac:dyDescent="0.25">
      <c r="A36" s="29"/>
      <c r="B36" s="29"/>
      <c r="C36" s="29"/>
      <c r="D36" s="29"/>
      <c r="E36" s="32"/>
    </row>
    <row r="37" spans="1:7" x14ac:dyDescent="0.25">
      <c r="A37" s="33" t="s">
        <v>14</v>
      </c>
      <c r="B37" s="33"/>
      <c r="C37" s="33"/>
      <c r="D37" s="33"/>
      <c r="E37" s="34"/>
      <c r="F37" s="35" t="s">
        <v>9</v>
      </c>
      <c r="G37" s="35"/>
    </row>
    <row r="39" spans="1:7" x14ac:dyDescent="0.25">
      <c r="A39" s="36"/>
      <c r="B39" s="36"/>
      <c r="C39" s="36"/>
      <c r="D39" s="37"/>
      <c r="E39" s="32"/>
    </row>
    <row r="40" spans="1:7" x14ac:dyDescent="0.25">
      <c r="A40" s="42" t="s">
        <v>15</v>
      </c>
      <c r="B40" s="42"/>
      <c r="C40" s="42"/>
      <c r="D40" s="42"/>
      <c r="E40" s="34"/>
      <c r="F40" s="35" t="s">
        <v>9</v>
      </c>
      <c r="G40" s="35"/>
    </row>
    <row r="41" spans="1:7" x14ac:dyDescent="0.25">
      <c r="A41" s="38"/>
      <c r="B41" s="38"/>
      <c r="C41" s="38"/>
      <c r="D41" s="39"/>
      <c r="E41" s="32"/>
      <c r="F41" s="40"/>
      <c r="G41" s="40"/>
    </row>
    <row r="42" spans="1:7" x14ac:dyDescent="0.25">
      <c r="A42" s="31" t="s">
        <v>16</v>
      </c>
      <c r="B42" s="31"/>
      <c r="C42" s="31"/>
      <c r="D42" s="31"/>
      <c r="E42" s="31"/>
      <c r="F42" s="31"/>
      <c r="G42" s="31"/>
    </row>
    <row r="43" spans="1:7" x14ac:dyDescent="0.25">
      <c r="A43" s="43" t="s">
        <v>17</v>
      </c>
      <c r="B43" s="43"/>
      <c r="C43" s="43"/>
      <c r="D43" s="43"/>
      <c r="E43" s="43"/>
      <c r="F43" s="43"/>
      <c r="G43" s="43"/>
    </row>
  </sheetData>
  <sheetProtection algorithmName="SHA-512" hashValue="v7AfwDydaWwef0hOFij5hOpNtuzydIBrk05Sgxyz87vk3wQ1lp9qYL70COod3w7Q62hdnwyKY/goxAmRb2VA4A==" saltValue="XUecDaB5Af7wrtc8+VsoKg==" spinCount="100000" sheet="1" objects="1" scenarios="1"/>
  <mergeCells count="10">
    <mergeCell ref="A25:C25"/>
    <mergeCell ref="A31:C31"/>
    <mergeCell ref="A40:D40"/>
    <mergeCell ref="A43:G43"/>
    <mergeCell ref="B1:G1"/>
    <mergeCell ref="A2:G2"/>
    <mergeCell ref="A3:G3"/>
    <mergeCell ref="B5:D5"/>
    <mergeCell ref="A13:C13"/>
    <mergeCell ref="A19:C19"/>
  </mergeCells>
  <pageMargins left="0.75" right="0.75" top="0.5" bottom="0.2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SLP Overage PreK only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2021-08-05T16:40:04Z</dcterms:created>
  <dcterms:modified xsi:type="dcterms:W3CDTF">2021-08-06T16:17:20Z</dcterms:modified>
</cp:coreProperties>
</file>